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UNDPGVAS004\Profiles$\Segesser\Documents\Safeguards\Outputs\CAST\2 excel-based\"/>
    </mc:Choice>
  </mc:AlternateContent>
  <bookViews>
    <workbookView xWindow="19140" yWindow="75" windowWidth="19200" windowHeight="11790" tabRatio="921"/>
  </bookViews>
  <sheets>
    <sheet name="Introduction" sheetId="5" r:id="rId1"/>
    <sheet name="Identifying" sheetId="1" r:id="rId2"/>
    <sheet name="Information resources" sheetId="2" r:id="rId3"/>
    <sheet name="Prioritizing" sheetId="8" r:id="rId4"/>
    <sheet name="Planning" sheetId="7" r:id="rId5"/>
    <sheet name="Planning (country-tailored)" sheetId="13" r:id="rId6"/>
    <sheet name="Applying information resources" sheetId="12" r:id="rId7"/>
  </sheets>
  <definedNames>
    <definedName name="__IntlFixup" hidden="1">TRUE</definedName>
    <definedName name="_xlnm._FilterDatabase" localSheetId="6" hidden="1">'Applying information resources'!#REF!</definedName>
    <definedName name="_xlnm._FilterDatabase" localSheetId="2" hidden="1">'Information resources'!#REF!</definedName>
    <definedName name="_xlnm._FilterDatabase" localSheetId="4" hidden="1">Planning!$C$9:$K$41</definedName>
    <definedName name="_xlnm._FilterDatabase" localSheetId="5" hidden="1">'Planning (country-tailored)'!$C$9:$L$49</definedName>
    <definedName name="_xlnm._FilterDatabase" localSheetId="3" hidden="1">Prioritizing!$D$9:$D$12</definedName>
    <definedName name="_Order1" hidden="1">0</definedName>
    <definedName name="_xlnm.Criteria" localSheetId="6">'Applying information resources'!#REF!</definedName>
    <definedName name="_xlnm.Criteria" localSheetId="2">'Information resources'!#REF!</definedName>
    <definedName name="_xlnm.Criteria" localSheetId="4">Planning!#REF!</definedName>
    <definedName name="_xlnm.Criteria" localSheetId="5">'Planning (country-tailored)'!#REF!</definedName>
    <definedName name="_xlnm.Criteria" localSheetId="3">Prioritizing!#REF!</definedName>
    <definedName name="d" localSheetId="6">#REF!</definedName>
    <definedName name="d" localSheetId="4">#REF!</definedName>
    <definedName name="d" localSheetId="5">#REF!</definedName>
    <definedName name="d" localSheetId="3">#REF!</definedName>
    <definedName name="d">#REF!</definedName>
    <definedName name="Data.Dump" localSheetId="6" hidden="1">OFFSET([0]!Data.Top.Left,1,0)</definedName>
    <definedName name="Data.Dump" localSheetId="0" hidden="1">OFFSET([0]!Data.Top.Left,1,0)</definedName>
    <definedName name="Data.Dump" localSheetId="4" hidden="1">OFFSET([0]!Data.Top.Left,1,0)</definedName>
    <definedName name="Data.Dump" localSheetId="5" hidden="1">OFFSET([0]!Data.Top.Left,1,0)</definedName>
    <definedName name="Data.Dump" localSheetId="3" hidden="1">OFFSET([0]!Data.Top.Left,1,0)</definedName>
    <definedName name="Data.Dump" hidden="1">OFFSET([0]!Data.Top.Left,1,0)</definedName>
    <definedName name="f" localSheetId="6">#REF!</definedName>
    <definedName name="f" localSheetId="5">#REF!</definedName>
    <definedName name="f">#REF!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localSheetId="6" hidden="1">OFFSET([0]!Data.Top.Left,1,0)</definedName>
    <definedName name="Ownership" localSheetId="0" hidden="1">OFFSET([0]!Data.Top.Left,1,0)</definedName>
    <definedName name="Ownership" localSheetId="4" hidden="1">OFFSET([0]!Data.Top.Left,1,0)</definedName>
    <definedName name="Ownership" localSheetId="5" hidden="1">OFFSET([0]!Data.Top.Left,1,0)</definedName>
    <definedName name="Ownership" localSheetId="3" hidden="1">OFFSET([0]!Data.Top.Left,1,0)</definedName>
    <definedName name="Ownership" hidden="1">OFFSET([0]!Data.Top.Left,1,0)</definedName>
    <definedName name="_xlnm.Print_Area" localSheetId="6">'Applying information resources'!$C$2:$N$141</definedName>
    <definedName name="_xlnm.Print_Area" localSheetId="1">Identifying!$L$2:$AH$63</definedName>
    <definedName name="_xlnm.Print_Area" localSheetId="2">'Information resources'!$C$2:$P$247</definedName>
    <definedName name="_xlnm.Print_Area" localSheetId="0">Introduction!$C$3:$P$33</definedName>
    <definedName name="_xlnm.Print_Area" localSheetId="4">Planning!$C$3:$K$44</definedName>
    <definedName name="_xlnm.Print_Area" localSheetId="5">'Planning (country-tailored)'!$C$3:$L$56</definedName>
    <definedName name="_xlnm.Print_Area" localSheetId="3">Prioritizing!$C$2:$I$54</definedName>
    <definedName name="_xlnm.Print_Titles" localSheetId="6">'Applying information resources'!$2:$7</definedName>
    <definedName name="_xlnm.Print_Titles" localSheetId="1">Identifying!$M:$O,Identifying!$2:$10</definedName>
    <definedName name="_xlnm.Print_Titles" localSheetId="2">'Information resources'!$2:$7</definedName>
    <definedName name="_xlnm.Print_Titles" localSheetId="0">Introduction!$3:$6</definedName>
    <definedName name="_xlnm.Print_Titles" localSheetId="4">Planning!$3:$6</definedName>
    <definedName name="_xlnm.Print_Titles" localSheetId="5">'Planning (country-tailored)'!$3:$6</definedName>
    <definedName name="_xlnm.Print_Titles" localSheetId="3">Prioritizing!$2:$6</definedName>
    <definedName name="Reset" localSheetId="6">#REF!</definedName>
    <definedName name="Reset" localSheetId="0">#REF!</definedName>
    <definedName name="Reset" localSheetId="4">#REF!</definedName>
    <definedName name="Reset" localSheetId="5">#REF!</definedName>
    <definedName name="Reset" localSheetId="3">#REF!</definedName>
    <definedName name="Reset">#REF!</definedName>
    <definedName name="rrr" localSheetId="6">#REF!</definedName>
    <definedName name="rrr" localSheetId="5">#REF!</definedName>
    <definedName name="rrr">#REF!</definedName>
    <definedName name="Test">Identifying!$O$13:$W$63</definedName>
    <definedName name="Yes">Identifying!$S$13</definedName>
    <definedName name="Z_998CFACD_DB28_415A_9D1F_8753DC61514C_.wvu.Cols" localSheetId="1" hidden="1">Identifying!$B:$F,Identifying!$AJ:$BK</definedName>
    <definedName name="Z_998CFACD_DB28_415A_9D1F_8753DC61514C_.wvu.Cols" localSheetId="2" hidden="1">'Information resources'!$R:$AL</definedName>
    <definedName name="Z_998CFACD_DB28_415A_9D1F_8753DC61514C_.wvu.Cols" localSheetId="4" hidden="1">Planning!$N:$O</definedName>
    <definedName name="Z_998CFACD_DB28_415A_9D1F_8753DC61514C_.wvu.Cols" localSheetId="5" hidden="1">'Planning (country-tailored)'!$N:$P</definedName>
    <definedName name="Z_998CFACD_DB28_415A_9D1F_8753DC61514C_.wvu.Cols" localSheetId="3" hidden="1">Prioritizing!$K:$L</definedName>
    <definedName name="Z_998CFACD_DB28_415A_9D1F_8753DC61514C_.wvu.FilterData" localSheetId="4" hidden="1">Planning!$C$9:$K$41</definedName>
    <definedName name="Z_998CFACD_DB28_415A_9D1F_8753DC61514C_.wvu.FilterData" localSheetId="5" hidden="1">'Planning (country-tailored)'!$C$9:$L$49</definedName>
    <definedName name="Z_998CFACD_DB28_415A_9D1F_8753DC61514C_.wvu.FilterData" localSheetId="3" hidden="1">Prioritizing!$D$9:$D$12</definedName>
    <definedName name="Z_998CFACD_DB28_415A_9D1F_8753DC61514C_.wvu.PrintArea" localSheetId="6" hidden="1">'Applying information resources'!$C$2:$N$141</definedName>
    <definedName name="Z_998CFACD_DB28_415A_9D1F_8753DC61514C_.wvu.PrintArea" localSheetId="1" hidden="1">Identifying!$L$2:$AH$63</definedName>
    <definedName name="Z_998CFACD_DB28_415A_9D1F_8753DC61514C_.wvu.PrintArea" localSheetId="2" hidden="1">'Information resources'!$C$2:$P$247</definedName>
    <definedName name="Z_998CFACD_DB28_415A_9D1F_8753DC61514C_.wvu.PrintArea" localSheetId="0" hidden="1">Introduction!$C$3:$P$33</definedName>
    <definedName name="Z_998CFACD_DB28_415A_9D1F_8753DC61514C_.wvu.PrintArea" localSheetId="4" hidden="1">Planning!$C$3:$K$44</definedName>
    <definedName name="Z_998CFACD_DB28_415A_9D1F_8753DC61514C_.wvu.PrintArea" localSheetId="5" hidden="1">'Planning (country-tailored)'!$C$3:$L$56</definedName>
    <definedName name="Z_998CFACD_DB28_415A_9D1F_8753DC61514C_.wvu.PrintArea" localSheetId="3" hidden="1">Prioritizing!$C$2:$I$54</definedName>
    <definedName name="Z_998CFACD_DB28_415A_9D1F_8753DC61514C_.wvu.PrintTitles" localSheetId="6" hidden="1">'Applying information resources'!$2:$7</definedName>
    <definedName name="Z_998CFACD_DB28_415A_9D1F_8753DC61514C_.wvu.PrintTitles" localSheetId="1" hidden="1">Identifying!$M:$O,Identifying!$2:$10</definedName>
    <definedName name="Z_998CFACD_DB28_415A_9D1F_8753DC61514C_.wvu.PrintTitles" localSheetId="2" hidden="1">'Information resources'!$2:$7</definedName>
    <definedName name="Z_998CFACD_DB28_415A_9D1F_8753DC61514C_.wvu.PrintTitles" localSheetId="0" hidden="1">Introduction!$3:$6</definedName>
    <definedName name="Z_998CFACD_DB28_415A_9D1F_8753DC61514C_.wvu.PrintTitles" localSheetId="4" hidden="1">Planning!$3:$6</definedName>
    <definedName name="Z_998CFACD_DB28_415A_9D1F_8753DC61514C_.wvu.PrintTitles" localSheetId="5" hidden="1">'Planning (country-tailored)'!$3:$6</definedName>
    <definedName name="Z_998CFACD_DB28_415A_9D1F_8753DC61514C_.wvu.PrintTitles" localSheetId="3" hidden="1">Prioritizing!$2:$6</definedName>
    <definedName name="Z_998CFACD_DB28_415A_9D1F_8753DC61514C_.wvu.Rows" localSheetId="0" hidden="1">Introduction!$1:$1</definedName>
    <definedName name="Z_998CFACD_DB28_415A_9D1F_8753DC61514C_.wvu.Rows" localSheetId="4" hidden="1">Planning!$2:$2,Planning!$11:$11,Planning!$46:$58</definedName>
    <definedName name="Z_998CFACD_DB28_415A_9D1F_8753DC61514C_.wvu.Rows" localSheetId="5" hidden="1">'Planning (country-tailored)'!$2:$2,'Planning (country-tailored)'!$11:$11,'Planning (country-tailored)'!$58:$70</definedName>
    <definedName name="Z_998CFACD_DB28_415A_9D1F_8753DC61514C_.wvu.Rows" localSheetId="3" hidden="1">Prioritizing!$8:$8,Prioritizing!$56:$79</definedName>
    <definedName name="Z_DD1A3A82_DCAE_430F_90AE_86B6B1C2722B_.wvu.FilterData" localSheetId="4" hidden="1">Planning!$C$9:$K$41</definedName>
    <definedName name="Z_DD1A3A82_DCAE_430F_90AE_86B6B1C2722B_.wvu.FilterData" localSheetId="5" hidden="1">'Planning (country-tailored)'!$C$9:$L$49</definedName>
    <definedName name="Z_DD1A3A82_DCAE_430F_90AE_86B6B1C2722B_.wvu.FilterData" localSheetId="3" hidden="1">Prioritizing!$D$9:$D$12</definedName>
    <definedName name="Z_DD1A3A82_DCAE_430F_90AE_86B6B1C2722B_.wvu.PrintArea" localSheetId="6" hidden="1">'Applying information resources'!$C$2:$N$141</definedName>
    <definedName name="Z_DD1A3A82_DCAE_430F_90AE_86B6B1C2722B_.wvu.PrintArea" localSheetId="1" hidden="1">Identifying!$L$2:$AH$63</definedName>
    <definedName name="Z_DD1A3A82_DCAE_430F_90AE_86B6B1C2722B_.wvu.PrintArea" localSheetId="2" hidden="1">'Information resources'!$C$2:$P$247</definedName>
    <definedName name="Z_DD1A3A82_DCAE_430F_90AE_86B6B1C2722B_.wvu.PrintArea" localSheetId="0" hidden="1">Introduction!$C$3:$P$33</definedName>
    <definedName name="Z_DD1A3A82_DCAE_430F_90AE_86B6B1C2722B_.wvu.PrintArea" localSheetId="4" hidden="1">Planning!$C$3:$K$44</definedName>
    <definedName name="Z_DD1A3A82_DCAE_430F_90AE_86B6B1C2722B_.wvu.PrintArea" localSheetId="5" hidden="1">'Planning (country-tailored)'!$C$3:$L$56</definedName>
    <definedName name="Z_DD1A3A82_DCAE_430F_90AE_86B6B1C2722B_.wvu.PrintArea" localSheetId="3" hidden="1">Prioritizing!$C$2:$I$54</definedName>
    <definedName name="Z_DD1A3A82_DCAE_430F_90AE_86B6B1C2722B_.wvu.PrintTitles" localSheetId="6" hidden="1">'Applying information resources'!$2:$7</definedName>
    <definedName name="Z_DD1A3A82_DCAE_430F_90AE_86B6B1C2722B_.wvu.PrintTitles" localSheetId="1" hidden="1">Identifying!$M:$O,Identifying!$2:$10</definedName>
    <definedName name="Z_DD1A3A82_DCAE_430F_90AE_86B6B1C2722B_.wvu.PrintTitles" localSheetId="2" hidden="1">'Information resources'!$2:$7</definedName>
    <definedName name="Z_DD1A3A82_DCAE_430F_90AE_86B6B1C2722B_.wvu.PrintTitles" localSheetId="0" hidden="1">Introduction!$3:$6</definedName>
    <definedName name="Z_DD1A3A82_DCAE_430F_90AE_86B6B1C2722B_.wvu.PrintTitles" localSheetId="4" hidden="1">Planning!$3:$6</definedName>
    <definedName name="Z_DD1A3A82_DCAE_430F_90AE_86B6B1C2722B_.wvu.PrintTitles" localSheetId="5" hidden="1">'Planning (country-tailored)'!$3:$6</definedName>
    <definedName name="Z_DD1A3A82_DCAE_430F_90AE_86B6B1C2722B_.wvu.PrintTitles" localSheetId="3" hidden="1">Prioritizing!$2:$6</definedName>
    <definedName name="Z_DD1A3A82_DCAE_430F_90AE_86B6B1C2722B_.wvu.Rows" localSheetId="0" hidden="1">Introduction!$1:$1</definedName>
    <definedName name="Z_DD1A3A82_DCAE_430F_90AE_86B6B1C2722B_.wvu.Rows" localSheetId="4" hidden="1">Planning!$2:$2,Planning!$11:$11</definedName>
    <definedName name="Z_DD1A3A82_DCAE_430F_90AE_86B6B1C2722B_.wvu.Rows" localSheetId="5" hidden="1">'Planning (country-tailored)'!$2:$2,'Planning (country-tailored)'!$11:$11</definedName>
    <definedName name="Z_DD1A3A82_DCAE_430F_90AE_86B6B1C2722B_.wvu.Rows" localSheetId="3" hidden="1">Prioritizing!$8:$8</definedName>
  </definedNames>
  <calcPr calcId="152511"/>
  <customWorkbookViews>
    <customWorkbookView name="BackEnd" guid="{DD1A3A82-DCAE-430F-90AE-86B6B1C2722B}" maximized="1" xWindow="-8" yWindow="-8" windowWidth="1296" windowHeight="786" tabRatio="921" activeSheetId="5"/>
    <customWorkbookView name="FrontEnd" guid="{998CFACD-DB28-415A-9D1F-8753DC61514C}" maximized="1" xWindow="-8" yWindow="-8" windowWidth="1296" windowHeight="786" tabRatio="921" activeSheetId="5"/>
  </customWorkbookViews>
</workbook>
</file>

<file path=xl/calcChain.xml><?xml version="1.0" encoding="utf-8"?>
<calcChain xmlns="http://schemas.openxmlformats.org/spreadsheetml/2006/main">
  <c r="AM7" i="1" l="1"/>
  <c r="AM6" i="1"/>
  <c r="AM5" i="1"/>
  <c r="AM4" i="1"/>
  <c r="O6" i="7" l="1"/>
  <c r="N6" i="7"/>
  <c r="Z13" i="1"/>
  <c r="X13" i="1"/>
  <c r="V13" i="1"/>
  <c r="T13" i="1"/>
  <c r="R13" i="1"/>
  <c r="D6" i="13" l="1"/>
  <c r="I9" i="13"/>
  <c r="H9" i="13"/>
  <c r="G9" i="13"/>
  <c r="F9" i="13"/>
  <c r="E9" i="13"/>
  <c r="J49" i="13"/>
  <c r="I49" i="13"/>
  <c r="H49" i="13"/>
  <c r="G49" i="13"/>
  <c r="F49" i="13"/>
  <c r="E49" i="13"/>
  <c r="J48" i="13"/>
  <c r="I48" i="13"/>
  <c r="H48" i="13"/>
  <c r="G48" i="13"/>
  <c r="F48" i="13"/>
  <c r="E48" i="13"/>
  <c r="J47" i="13"/>
  <c r="I47" i="13"/>
  <c r="H47" i="13"/>
  <c r="G47" i="13"/>
  <c r="F47" i="13"/>
  <c r="E47" i="13"/>
  <c r="J46" i="13"/>
  <c r="I46" i="13"/>
  <c r="H46" i="13"/>
  <c r="G46" i="13"/>
  <c r="F46" i="13"/>
  <c r="E46" i="13"/>
  <c r="J45" i="13"/>
  <c r="I45" i="13"/>
  <c r="H45" i="13"/>
  <c r="G45" i="13"/>
  <c r="F45" i="13"/>
  <c r="E45" i="13"/>
  <c r="J40" i="13"/>
  <c r="I40" i="13"/>
  <c r="H40" i="13"/>
  <c r="G40" i="13"/>
  <c r="F40" i="13"/>
  <c r="E40" i="13"/>
  <c r="J39" i="13"/>
  <c r="I39" i="13"/>
  <c r="H39" i="13"/>
  <c r="G39" i="13"/>
  <c r="F39" i="13"/>
  <c r="E39" i="13"/>
  <c r="J38" i="13"/>
  <c r="I38" i="13"/>
  <c r="H38" i="13"/>
  <c r="G38" i="13"/>
  <c r="F38" i="13"/>
  <c r="E38" i="13"/>
  <c r="J37" i="13"/>
  <c r="I37" i="13"/>
  <c r="H37" i="13"/>
  <c r="G37" i="13"/>
  <c r="F37" i="13"/>
  <c r="E37" i="13"/>
  <c r="J32" i="13"/>
  <c r="I32" i="13"/>
  <c r="H32" i="13"/>
  <c r="G32" i="13"/>
  <c r="F32" i="13"/>
  <c r="E32" i="13"/>
  <c r="J31" i="13"/>
  <c r="I31" i="13"/>
  <c r="H31" i="13"/>
  <c r="G31" i="13"/>
  <c r="F31" i="13"/>
  <c r="E31" i="13"/>
  <c r="J26" i="13"/>
  <c r="I26" i="13"/>
  <c r="H26" i="13"/>
  <c r="G26" i="13"/>
  <c r="F26" i="13"/>
  <c r="E26" i="13"/>
  <c r="J25" i="13"/>
  <c r="I25" i="13"/>
  <c r="H25" i="13"/>
  <c r="G25" i="13"/>
  <c r="F25" i="13"/>
  <c r="E25" i="13"/>
  <c r="J24" i="13"/>
  <c r="I24" i="13"/>
  <c r="H24" i="13"/>
  <c r="G24" i="13"/>
  <c r="F24" i="13"/>
  <c r="E24" i="13"/>
  <c r="J23" i="13"/>
  <c r="I23" i="13"/>
  <c r="H23" i="13"/>
  <c r="G23" i="13"/>
  <c r="F23" i="13"/>
  <c r="E23" i="13"/>
  <c r="L49" i="13"/>
  <c r="L48" i="13"/>
  <c r="L47" i="13"/>
  <c r="L46" i="13"/>
  <c r="L45" i="13"/>
  <c r="C49" i="13"/>
  <c r="C48" i="13"/>
  <c r="C47" i="13"/>
  <c r="C46" i="13"/>
  <c r="C45" i="13"/>
  <c r="L40" i="13"/>
  <c r="L39" i="13"/>
  <c r="L38" i="13"/>
  <c r="L37" i="13"/>
  <c r="C40" i="13"/>
  <c r="C39" i="13"/>
  <c r="C38" i="13"/>
  <c r="C37" i="13"/>
  <c r="L32" i="13"/>
  <c r="L31" i="13"/>
  <c r="C32" i="13"/>
  <c r="C31" i="13"/>
  <c r="L26" i="13"/>
  <c r="L25" i="13"/>
  <c r="L24" i="13"/>
  <c r="L23" i="13"/>
  <c r="C26" i="13"/>
  <c r="C25" i="13"/>
  <c r="C24" i="13"/>
  <c r="C23" i="13"/>
  <c r="L18" i="13"/>
  <c r="L17" i="13"/>
  <c r="L16" i="13"/>
  <c r="L15" i="13"/>
  <c r="L14" i="13"/>
  <c r="L13" i="13"/>
  <c r="C18" i="13"/>
  <c r="C17" i="13"/>
  <c r="C16" i="13"/>
  <c r="C15" i="13"/>
  <c r="C14" i="13"/>
  <c r="C13" i="13"/>
  <c r="J18" i="13"/>
  <c r="I18" i="13"/>
  <c r="H18" i="13"/>
  <c r="G18" i="13"/>
  <c r="F18" i="13"/>
  <c r="E18" i="13"/>
  <c r="J17" i="13"/>
  <c r="I17" i="13"/>
  <c r="H17" i="13"/>
  <c r="G17" i="13"/>
  <c r="F17" i="13"/>
  <c r="E17" i="13"/>
  <c r="J16" i="13"/>
  <c r="I16" i="13"/>
  <c r="H16" i="13"/>
  <c r="G16" i="13"/>
  <c r="F16" i="13"/>
  <c r="E16" i="13"/>
  <c r="J15" i="13"/>
  <c r="I15" i="13"/>
  <c r="H15" i="13"/>
  <c r="G15" i="13"/>
  <c r="F15" i="13"/>
  <c r="E15" i="13"/>
  <c r="J14" i="13"/>
  <c r="I14" i="13"/>
  <c r="H14" i="13"/>
  <c r="G14" i="13"/>
  <c r="F14" i="13"/>
  <c r="E14" i="13"/>
  <c r="J13" i="13"/>
  <c r="I13" i="13"/>
  <c r="H13" i="13"/>
  <c r="G13" i="13"/>
  <c r="F13" i="13"/>
  <c r="E13" i="13"/>
  <c r="AG198" i="2" l="1"/>
  <c r="AF198" i="2"/>
  <c r="AE198" i="2"/>
  <c r="K52" i="13" l="1"/>
  <c r="K43" i="13"/>
  <c r="K35" i="13"/>
  <c r="K29" i="13"/>
  <c r="K21" i="13"/>
  <c r="J8" i="13"/>
  <c r="I8" i="13"/>
  <c r="H8" i="13"/>
  <c r="G8" i="13"/>
  <c r="F8" i="13"/>
  <c r="E8" i="13"/>
  <c r="H4" i="13"/>
  <c r="X198" i="2"/>
  <c r="Y198" i="2"/>
  <c r="Z198" i="2"/>
  <c r="K54" i="13" l="1"/>
  <c r="D6" i="7"/>
  <c r="AH243" i="2" l="1"/>
  <c r="AG243" i="2"/>
  <c r="AF243" i="2"/>
  <c r="AE243" i="2"/>
  <c r="AD243" i="2"/>
  <c r="AA243" i="2"/>
  <c r="Z243" i="2"/>
  <c r="Y243" i="2"/>
  <c r="X243" i="2"/>
  <c r="W243" i="2"/>
  <c r="AA242" i="2"/>
  <c r="Z242" i="2"/>
  <c r="Y242" i="2"/>
  <c r="X242" i="2"/>
  <c r="W242" i="2"/>
  <c r="AA244" i="2"/>
  <c r="Z244" i="2"/>
  <c r="Y244" i="2"/>
  <c r="X244" i="2"/>
  <c r="W244" i="2"/>
  <c r="AA241" i="2"/>
  <c r="Z241" i="2"/>
  <c r="Y241" i="2"/>
  <c r="X241" i="2"/>
  <c r="W241" i="2"/>
  <c r="W240" i="2"/>
  <c r="W239" i="2"/>
  <c r="W238" i="2"/>
  <c r="W237" i="2"/>
  <c r="W236" i="2"/>
  <c r="AA240" i="2"/>
  <c r="AA239" i="2"/>
  <c r="AA238" i="2"/>
  <c r="AA237" i="2"/>
  <c r="AA236" i="2"/>
  <c r="U235" i="2"/>
  <c r="AD244" i="2"/>
  <c r="AD242" i="2"/>
  <c r="AD241" i="2"/>
  <c r="AD240" i="2"/>
  <c r="AD239" i="2"/>
  <c r="AD238" i="2"/>
  <c r="AD237" i="2"/>
  <c r="AD236" i="2"/>
  <c r="AH244" i="2"/>
  <c r="AH242" i="2"/>
  <c r="AH241" i="2"/>
  <c r="AH240" i="2"/>
  <c r="AH239" i="2"/>
  <c r="AH238" i="2"/>
  <c r="AH237" i="2"/>
  <c r="AH236" i="2"/>
  <c r="AG244" i="2"/>
  <c r="AF244" i="2"/>
  <c r="AE244" i="2"/>
  <c r="AG242" i="2"/>
  <c r="AF242" i="2"/>
  <c r="AE242" i="2"/>
  <c r="AG241" i="2"/>
  <c r="AF241" i="2"/>
  <c r="AE241" i="2"/>
  <c r="Z240" i="2"/>
  <c r="Y240" i="2"/>
  <c r="X240" i="2"/>
  <c r="Z239" i="2"/>
  <c r="Y239" i="2"/>
  <c r="X239" i="2"/>
  <c r="Z238" i="2"/>
  <c r="Y238" i="2"/>
  <c r="X238" i="2"/>
  <c r="Z237" i="2"/>
  <c r="Y237" i="2"/>
  <c r="X237" i="2"/>
  <c r="Z236" i="2"/>
  <c r="Y236" i="2"/>
  <c r="X236" i="2"/>
  <c r="AG240" i="2"/>
  <c r="AF240" i="2"/>
  <c r="AE240" i="2"/>
  <c r="AG239" i="2"/>
  <c r="AF239" i="2"/>
  <c r="AE239" i="2"/>
  <c r="AG238" i="2"/>
  <c r="AF238" i="2"/>
  <c r="AE238" i="2"/>
  <c r="AG237" i="2"/>
  <c r="AF237" i="2"/>
  <c r="AE237" i="2"/>
  <c r="AG236" i="2"/>
  <c r="AF236" i="2"/>
  <c r="AE236" i="2"/>
  <c r="D234" i="2"/>
  <c r="Z142" i="2"/>
  <c r="Y142" i="2"/>
  <c r="X142" i="2"/>
  <c r="Z149" i="2"/>
  <c r="Y149" i="2"/>
  <c r="X149" i="2"/>
  <c r="AG149" i="2"/>
  <c r="AF149" i="2"/>
  <c r="AE149" i="2"/>
  <c r="Z126" i="2"/>
  <c r="Y126" i="2"/>
  <c r="X126" i="2"/>
  <c r="AG90" i="2"/>
  <c r="AF90" i="2"/>
  <c r="AE90" i="2"/>
  <c r="Z90" i="2"/>
  <c r="Y90" i="2"/>
  <c r="X90" i="2"/>
  <c r="X89" i="2"/>
  <c r="Y89" i="2"/>
  <c r="Z89" i="2"/>
  <c r="AE89" i="2"/>
  <c r="AF89" i="2"/>
  <c r="AG89" i="2"/>
  <c r="Z225" i="2"/>
  <c r="Y225" i="2"/>
  <c r="X225" i="2"/>
  <c r="AG225" i="2"/>
  <c r="AF225" i="2"/>
  <c r="AE225" i="2"/>
  <c r="AG224" i="2"/>
  <c r="AF224" i="2"/>
  <c r="AE224" i="2"/>
  <c r="Z224" i="2"/>
  <c r="Y224" i="2"/>
  <c r="X224" i="2"/>
  <c r="AO61" i="1"/>
  <c r="AG223" i="2"/>
  <c r="AF223" i="2"/>
  <c r="AE223" i="2"/>
  <c r="Z223" i="2"/>
  <c r="Y223" i="2"/>
  <c r="X223" i="2"/>
  <c r="Z230" i="2"/>
  <c r="Y230" i="2"/>
  <c r="X230" i="2"/>
  <c r="AG230" i="2"/>
  <c r="AF230" i="2"/>
  <c r="AE230" i="2"/>
  <c r="Z229" i="2"/>
  <c r="Y229" i="2"/>
  <c r="X229" i="2"/>
  <c r="AG229" i="2"/>
  <c r="AF229" i="2"/>
  <c r="AE229" i="2"/>
  <c r="Z222" i="2"/>
  <c r="Y222" i="2"/>
  <c r="X222" i="2"/>
  <c r="AG222" i="2"/>
  <c r="AF222" i="2"/>
  <c r="AE222" i="2"/>
  <c r="Z218" i="2"/>
  <c r="Y218" i="2"/>
  <c r="X218" i="2"/>
  <c r="AG218" i="2"/>
  <c r="AF218" i="2"/>
  <c r="AE218" i="2"/>
  <c r="Z217" i="2"/>
  <c r="Y217" i="2"/>
  <c r="X217" i="2"/>
  <c r="AG217" i="2"/>
  <c r="AF217" i="2"/>
  <c r="AE217" i="2"/>
  <c r="Z216" i="2"/>
  <c r="Y216" i="2"/>
  <c r="X216" i="2"/>
  <c r="AG216" i="2"/>
  <c r="AF216" i="2"/>
  <c r="AE216" i="2"/>
  <c r="Z215" i="2"/>
  <c r="Y215" i="2"/>
  <c r="X215" i="2"/>
  <c r="AG215" i="2"/>
  <c r="AF215" i="2"/>
  <c r="AE215" i="2"/>
  <c r="Z214" i="2"/>
  <c r="Y214" i="2"/>
  <c r="X214" i="2"/>
  <c r="AG214" i="2"/>
  <c r="AF214" i="2"/>
  <c r="AE214" i="2"/>
  <c r="Z213" i="2"/>
  <c r="Y213" i="2"/>
  <c r="X213" i="2"/>
  <c r="AG213" i="2"/>
  <c r="AF213" i="2"/>
  <c r="AE213" i="2"/>
  <c r="Z212" i="2"/>
  <c r="Y212" i="2"/>
  <c r="X212" i="2"/>
  <c r="Z203" i="2"/>
  <c r="Y203" i="2"/>
  <c r="X203" i="2"/>
  <c r="AG203" i="2"/>
  <c r="AF203" i="2"/>
  <c r="AE203" i="2"/>
  <c r="AG202" i="2"/>
  <c r="AF202" i="2"/>
  <c r="AE202" i="2"/>
  <c r="Z202" i="2"/>
  <c r="Y202" i="2"/>
  <c r="X202" i="2"/>
  <c r="Z192" i="2"/>
  <c r="Y192" i="2"/>
  <c r="X192" i="2"/>
  <c r="AG192" i="2"/>
  <c r="AF192" i="2"/>
  <c r="AE192" i="2"/>
  <c r="AG182" i="2"/>
  <c r="AF182" i="2"/>
  <c r="AE182" i="2"/>
  <c r="Z182" i="2"/>
  <c r="Y182" i="2"/>
  <c r="X182" i="2"/>
  <c r="Z170" i="2"/>
  <c r="Y170" i="2"/>
  <c r="X170" i="2"/>
  <c r="Z158" i="2"/>
  <c r="Y158" i="2"/>
  <c r="X158" i="2"/>
  <c r="AG170" i="2"/>
  <c r="AF170" i="2"/>
  <c r="AE170" i="2"/>
  <c r="AG171" i="2"/>
  <c r="AF171" i="2"/>
  <c r="AE171" i="2"/>
  <c r="Z171" i="2"/>
  <c r="Y171" i="2"/>
  <c r="X171" i="2"/>
  <c r="AG212" i="2"/>
  <c r="AF212" i="2"/>
  <c r="AE212" i="2"/>
  <c r="Z208" i="2"/>
  <c r="Y208" i="2"/>
  <c r="X208" i="2"/>
  <c r="AG208" i="2"/>
  <c r="AF208" i="2"/>
  <c r="AE208" i="2"/>
  <c r="Z207" i="2"/>
  <c r="Y207" i="2"/>
  <c r="X207" i="2"/>
  <c r="AG207" i="2"/>
  <c r="AF207" i="2"/>
  <c r="AE207" i="2"/>
  <c r="Z206" i="2"/>
  <c r="Y206" i="2"/>
  <c r="X206" i="2"/>
  <c r="AG206" i="2"/>
  <c r="AF206" i="2"/>
  <c r="AE206" i="2"/>
  <c r="Z205" i="2"/>
  <c r="Y205" i="2"/>
  <c r="X205" i="2"/>
  <c r="AG205" i="2"/>
  <c r="AF205" i="2"/>
  <c r="AE205" i="2"/>
  <c r="AG204" i="2"/>
  <c r="AF204" i="2"/>
  <c r="AE204" i="2"/>
  <c r="Z204" i="2"/>
  <c r="Y204" i="2"/>
  <c r="X204" i="2"/>
  <c r="AG197" i="2"/>
  <c r="AF197" i="2"/>
  <c r="AE197" i="2"/>
  <c r="Z197" i="2"/>
  <c r="Y197" i="2"/>
  <c r="X197" i="2"/>
  <c r="Z196" i="2"/>
  <c r="Y196" i="2"/>
  <c r="X196" i="2"/>
  <c r="AG196" i="2"/>
  <c r="AF196" i="2"/>
  <c r="AE196" i="2"/>
  <c r="Z195" i="2"/>
  <c r="Y195" i="2"/>
  <c r="X195" i="2"/>
  <c r="Z184" i="2"/>
  <c r="Y184" i="2"/>
  <c r="X184" i="2"/>
  <c r="AG184" i="2"/>
  <c r="AF184" i="2"/>
  <c r="AE184" i="2"/>
  <c r="AG195" i="2"/>
  <c r="AF195" i="2"/>
  <c r="AE195" i="2"/>
  <c r="AG194" i="2"/>
  <c r="AF194" i="2"/>
  <c r="AE194" i="2"/>
  <c r="Z194" i="2"/>
  <c r="Y194" i="2"/>
  <c r="X194" i="2"/>
  <c r="Z193" i="2"/>
  <c r="Y193" i="2"/>
  <c r="X193" i="2"/>
  <c r="AG193" i="2"/>
  <c r="AF193" i="2"/>
  <c r="AE193" i="2"/>
  <c r="Z191" i="2"/>
  <c r="Y191" i="2"/>
  <c r="X191" i="2"/>
  <c r="AG191" i="2"/>
  <c r="AF191" i="2"/>
  <c r="AE191" i="2"/>
  <c r="Z185" i="2"/>
  <c r="Y185" i="2"/>
  <c r="X185" i="2"/>
  <c r="AG185" i="2"/>
  <c r="AF185" i="2"/>
  <c r="AE185" i="2"/>
  <c r="AG183" i="2"/>
  <c r="AF183" i="2"/>
  <c r="AE183" i="2"/>
  <c r="Z183" i="2"/>
  <c r="Y183" i="2"/>
  <c r="X183" i="2"/>
  <c r="AG181" i="2"/>
  <c r="AF181" i="2"/>
  <c r="AE181" i="2"/>
  <c r="Z181" i="2"/>
  <c r="Y181" i="2"/>
  <c r="X181" i="2"/>
  <c r="AG177" i="2"/>
  <c r="AF177" i="2"/>
  <c r="AE177" i="2"/>
  <c r="Z177" i="2"/>
  <c r="Y177" i="2"/>
  <c r="X177" i="2"/>
  <c r="AG176" i="2"/>
  <c r="AF176" i="2"/>
  <c r="AE176" i="2"/>
  <c r="Z176" i="2"/>
  <c r="Y176" i="2"/>
  <c r="X176" i="2"/>
  <c r="Z175" i="2"/>
  <c r="Y175" i="2"/>
  <c r="X175" i="2"/>
  <c r="AG175" i="2"/>
  <c r="AF175" i="2"/>
  <c r="AE175" i="2"/>
  <c r="AG174" i="2"/>
  <c r="AF174" i="2"/>
  <c r="AE174" i="2"/>
  <c r="Z174" i="2"/>
  <c r="Y174" i="2"/>
  <c r="X174" i="2"/>
  <c r="Z173" i="2"/>
  <c r="Y173" i="2"/>
  <c r="X173" i="2"/>
  <c r="AG173" i="2"/>
  <c r="AF173" i="2"/>
  <c r="AE173" i="2"/>
  <c r="AG172" i="2"/>
  <c r="AF172" i="2"/>
  <c r="AE172" i="2"/>
  <c r="Z172" i="2"/>
  <c r="Y172" i="2"/>
  <c r="X172" i="2"/>
  <c r="Z164" i="2"/>
  <c r="Y164" i="2"/>
  <c r="X164" i="2"/>
  <c r="AG164" i="2"/>
  <c r="AF164" i="2"/>
  <c r="AE164" i="2"/>
  <c r="AG166" i="2"/>
  <c r="AF166" i="2"/>
  <c r="AE166" i="2"/>
  <c r="Z166" i="2"/>
  <c r="Y166" i="2"/>
  <c r="X166" i="2"/>
  <c r="Z165" i="2"/>
  <c r="Y165" i="2"/>
  <c r="X165" i="2"/>
  <c r="AG165" i="2"/>
  <c r="AF165" i="2"/>
  <c r="AE165" i="2"/>
  <c r="Z163" i="2"/>
  <c r="Y163" i="2"/>
  <c r="X163" i="2"/>
  <c r="AG163" i="2"/>
  <c r="AF163" i="2"/>
  <c r="AE163" i="2"/>
  <c r="AG162" i="2"/>
  <c r="AF162" i="2"/>
  <c r="AE162" i="2"/>
  <c r="Z162" i="2"/>
  <c r="Y162" i="2"/>
  <c r="X162" i="2"/>
  <c r="AG161" i="2"/>
  <c r="AF161" i="2"/>
  <c r="AE161" i="2"/>
  <c r="Z161" i="2"/>
  <c r="Y161" i="2"/>
  <c r="X161" i="2"/>
  <c r="AG160" i="2"/>
  <c r="AF160" i="2"/>
  <c r="AE160" i="2"/>
  <c r="Z160" i="2"/>
  <c r="Y160" i="2"/>
  <c r="X160" i="2"/>
  <c r="AG159" i="2"/>
  <c r="AF159" i="2"/>
  <c r="AE159" i="2"/>
  <c r="Z159" i="2"/>
  <c r="Y159" i="2"/>
  <c r="X159" i="2"/>
  <c r="AG158" i="2"/>
  <c r="AF158" i="2"/>
  <c r="AE158" i="2"/>
  <c r="Z154" i="2"/>
  <c r="Y154" i="2"/>
  <c r="X154" i="2"/>
  <c r="AG154" i="2"/>
  <c r="AF154" i="2"/>
  <c r="AE154" i="2"/>
  <c r="AG153" i="2"/>
  <c r="AF153" i="2"/>
  <c r="AE153" i="2"/>
  <c r="Z153" i="2"/>
  <c r="Y153" i="2"/>
  <c r="X153" i="2"/>
  <c r="Z152" i="2"/>
  <c r="Y152" i="2"/>
  <c r="X152" i="2"/>
  <c r="Z151" i="2"/>
  <c r="Y151" i="2"/>
  <c r="X151" i="2"/>
  <c r="AG152" i="2"/>
  <c r="AF152" i="2"/>
  <c r="AE152" i="2"/>
  <c r="AG151" i="2"/>
  <c r="AF151" i="2"/>
  <c r="AE151" i="2"/>
  <c r="AG150" i="2"/>
  <c r="AF150" i="2"/>
  <c r="AE150" i="2"/>
  <c r="Z150" i="2"/>
  <c r="Y150" i="2"/>
  <c r="X150" i="2"/>
  <c r="Z148" i="2"/>
  <c r="Y148" i="2"/>
  <c r="X148" i="2"/>
  <c r="AG148" i="2"/>
  <c r="AF148" i="2"/>
  <c r="AE148" i="2"/>
  <c r="AG142" i="2"/>
  <c r="AF142" i="2"/>
  <c r="AE142" i="2"/>
  <c r="Z141" i="2"/>
  <c r="Y141" i="2"/>
  <c r="X141" i="2"/>
  <c r="AG141" i="2"/>
  <c r="AF141" i="2"/>
  <c r="AE141" i="2"/>
  <c r="AG140" i="2"/>
  <c r="AF140" i="2"/>
  <c r="AE140" i="2"/>
  <c r="Z140" i="2"/>
  <c r="Y140" i="2"/>
  <c r="X140" i="2"/>
  <c r="AG139" i="2"/>
  <c r="AF139" i="2"/>
  <c r="AE139" i="2"/>
  <c r="Z139" i="2"/>
  <c r="Y139" i="2"/>
  <c r="X139" i="2"/>
  <c r="AG138" i="2"/>
  <c r="AF138" i="2"/>
  <c r="AE138" i="2"/>
  <c r="Z138" i="2"/>
  <c r="Y138" i="2"/>
  <c r="X138" i="2"/>
  <c r="AG137" i="2"/>
  <c r="AF137" i="2"/>
  <c r="AE137" i="2"/>
  <c r="Z137" i="2"/>
  <c r="Y137" i="2"/>
  <c r="X137" i="2"/>
  <c r="AG136" i="2"/>
  <c r="AF136" i="2"/>
  <c r="AE136" i="2"/>
  <c r="Z136" i="2"/>
  <c r="Y136" i="2"/>
  <c r="X136" i="2"/>
  <c r="AG135" i="2"/>
  <c r="AF135" i="2"/>
  <c r="AE135" i="2"/>
  <c r="Z135" i="2"/>
  <c r="Y135" i="2"/>
  <c r="X135" i="2"/>
  <c r="AG134" i="2"/>
  <c r="AF134" i="2"/>
  <c r="AE134" i="2"/>
  <c r="Z134" i="2"/>
  <c r="Y134" i="2"/>
  <c r="X134" i="2"/>
  <c r="D243" i="2" l="1"/>
  <c r="D244" i="2"/>
  <c r="D236" i="2"/>
  <c r="D238" i="2"/>
  <c r="D240" i="2"/>
  <c r="D242" i="2"/>
  <c r="D237" i="2"/>
  <c r="D239" i="2"/>
  <c r="D241" i="2"/>
  <c r="AG130" i="2"/>
  <c r="AF130" i="2"/>
  <c r="AE130" i="2"/>
  <c r="Z130" i="2"/>
  <c r="Y130" i="2"/>
  <c r="X130" i="2"/>
  <c r="AG129" i="2"/>
  <c r="AF129" i="2"/>
  <c r="AE129" i="2"/>
  <c r="Z129" i="2"/>
  <c r="Y129" i="2"/>
  <c r="X129" i="2"/>
  <c r="AG128" i="2"/>
  <c r="AF128" i="2"/>
  <c r="AE128" i="2"/>
  <c r="Z128" i="2"/>
  <c r="Y128" i="2"/>
  <c r="X128" i="2"/>
  <c r="Z127" i="2"/>
  <c r="Y127" i="2"/>
  <c r="X127" i="2"/>
  <c r="Z123" i="2"/>
  <c r="Y123" i="2"/>
  <c r="X123" i="2"/>
  <c r="AG123" i="2"/>
  <c r="AF123" i="2"/>
  <c r="AE123" i="2"/>
  <c r="X124" i="2"/>
  <c r="Y124" i="2"/>
  <c r="Z124" i="2"/>
  <c r="AE124" i="2"/>
  <c r="AF124" i="2"/>
  <c r="AG124" i="2"/>
  <c r="X125" i="2"/>
  <c r="Y125" i="2"/>
  <c r="Z125" i="2"/>
  <c r="AE125" i="2"/>
  <c r="AF125" i="2"/>
  <c r="AG125" i="2"/>
  <c r="AE126" i="2"/>
  <c r="AF126" i="2"/>
  <c r="AG126" i="2"/>
  <c r="AE127" i="2"/>
  <c r="AF127" i="2"/>
  <c r="AG127" i="2"/>
  <c r="AG122" i="2"/>
  <c r="AF122" i="2"/>
  <c r="AE122" i="2"/>
  <c r="Z122" i="2"/>
  <c r="Y122" i="2"/>
  <c r="X122" i="2"/>
  <c r="AG121" i="2"/>
  <c r="AF121" i="2"/>
  <c r="AE121" i="2"/>
  <c r="Z121" i="2"/>
  <c r="Y121" i="2"/>
  <c r="X121" i="2"/>
  <c r="Z115" i="2"/>
  <c r="Y115" i="2"/>
  <c r="X115" i="2"/>
  <c r="AG115" i="2"/>
  <c r="AF115" i="2"/>
  <c r="AE115" i="2"/>
  <c r="AG114" i="2"/>
  <c r="AF114" i="2"/>
  <c r="AE114" i="2"/>
  <c r="Z114" i="2"/>
  <c r="Y114" i="2"/>
  <c r="X114" i="2"/>
  <c r="AG113" i="2"/>
  <c r="AF113" i="2"/>
  <c r="AE113" i="2"/>
  <c r="Z113" i="2"/>
  <c r="Y113" i="2"/>
  <c r="X113" i="2"/>
  <c r="AG112" i="2"/>
  <c r="AF112" i="2"/>
  <c r="AE112" i="2"/>
  <c r="Z112" i="2"/>
  <c r="Y112" i="2"/>
  <c r="X112" i="2"/>
  <c r="AG111" i="2"/>
  <c r="AF111" i="2"/>
  <c r="AE111" i="2"/>
  <c r="Z111" i="2"/>
  <c r="Y111" i="2"/>
  <c r="X111" i="2"/>
  <c r="AG110" i="2"/>
  <c r="AF110" i="2"/>
  <c r="AE110" i="2"/>
  <c r="Z110" i="2"/>
  <c r="Y110" i="2"/>
  <c r="X110" i="2"/>
  <c r="Z106" i="2"/>
  <c r="Y106" i="2"/>
  <c r="X106" i="2"/>
  <c r="Z105" i="2"/>
  <c r="Y105" i="2"/>
  <c r="X105" i="2"/>
  <c r="AG106" i="2"/>
  <c r="AF106" i="2"/>
  <c r="AE106" i="2"/>
  <c r="AG105" i="2"/>
  <c r="AF105" i="2"/>
  <c r="AE105" i="2"/>
  <c r="AG104" i="2"/>
  <c r="AF104" i="2"/>
  <c r="AE104" i="2"/>
  <c r="Z104" i="2"/>
  <c r="Y104" i="2"/>
  <c r="X104" i="2"/>
  <c r="AG103" i="2"/>
  <c r="AF103" i="2"/>
  <c r="AE103" i="2"/>
  <c r="Z103" i="2"/>
  <c r="Y103" i="2"/>
  <c r="X103" i="2"/>
  <c r="AG102" i="2"/>
  <c r="AF102" i="2"/>
  <c r="AE102" i="2"/>
  <c r="Z102" i="2"/>
  <c r="Y102" i="2"/>
  <c r="X102" i="2"/>
  <c r="AG101" i="2"/>
  <c r="AF101" i="2"/>
  <c r="AE101" i="2"/>
  <c r="Z101" i="2"/>
  <c r="Y101" i="2"/>
  <c r="X101" i="2"/>
  <c r="AG100" i="2"/>
  <c r="AF100" i="2"/>
  <c r="AE100" i="2"/>
  <c r="Z100" i="2"/>
  <c r="Y100" i="2"/>
  <c r="X100" i="2"/>
  <c r="AG99" i="2"/>
  <c r="AF99" i="2"/>
  <c r="AE99" i="2"/>
  <c r="Z99" i="2"/>
  <c r="Y99" i="2"/>
  <c r="X99" i="2"/>
  <c r="Z98" i="2"/>
  <c r="Y98" i="2"/>
  <c r="X98" i="2"/>
  <c r="AG98" i="2"/>
  <c r="AF98" i="2"/>
  <c r="AE98" i="2"/>
  <c r="AG97" i="2"/>
  <c r="AF97" i="2"/>
  <c r="AE97" i="2"/>
  <c r="Z97" i="2"/>
  <c r="Y97" i="2"/>
  <c r="X97" i="2"/>
  <c r="Z96" i="2"/>
  <c r="Y96" i="2"/>
  <c r="X96" i="2"/>
  <c r="AG96" i="2"/>
  <c r="AF96" i="2"/>
  <c r="AE96" i="2"/>
  <c r="Z95" i="2"/>
  <c r="Y95" i="2"/>
  <c r="X95" i="2"/>
  <c r="AG95" i="2"/>
  <c r="AF95" i="2"/>
  <c r="AE95" i="2"/>
  <c r="AG94" i="2"/>
  <c r="AF94" i="2"/>
  <c r="AE94" i="2"/>
  <c r="Z94" i="2"/>
  <c r="Y94" i="2"/>
  <c r="X94" i="2"/>
  <c r="Z88" i="2"/>
  <c r="Y88" i="2"/>
  <c r="X88" i="2"/>
  <c r="Z87" i="2"/>
  <c r="Y87" i="2"/>
  <c r="X87" i="2"/>
  <c r="Z86" i="2"/>
  <c r="Y86" i="2"/>
  <c r="X86" i="2"/>
  <c r="AG88" i="2"/>
  <c r="AF88" i="2"/>
  <c r="AE88" i="2"/>
  <c r="AG87" i="2"/>
  <c r="AF87" i="2"/>
  <c r="AE87" i="2"/>
  <c r="AG86" i="2"/>
  <c r="AF86" i="2"/>
  <c r="AE86" i="2"/>
  <c r="Z85" i="2"/>
  <c r="Y85" i="2"/>
  <c r="X85" i="2"/>
  <c r="AG85" i="2"/>
  <c r="AF85" i="2"/>
  <c r="AE85" i="2"/>
  <c r="Z84" i="2"/>
  <c r="Y84" i="2"/>
  <c r="X84" i="2"/>
  <c r="AG84" i="2"/>
  <c r="AF84" i="2"/>
  <c r="AE84" i="2"/>
  <c r="AG83" i="2"/>
  <c r="AF83" i="2"/>
  <c r="AE83" i="2"/>
  <c r="Z83" i="2"/>
  <c r="Y83" i="2"/>
  <c r="X83" i="2"/>
  <c r="Z79" i="2"/>
  <c r="Y79" i="2"/>
  <c r="X79" i="2"/>
  <c r="AG79" i="2"/>
  <c r="AF79" i="2"/>
  <c r="AE79" i="2"/>
  <c r="Z78" i="2"/>
  <c r="Y78" i="2"/>
  <c r="X78" i="2"/>
  <c r="Z77" i="2"/>
  <c r="Y77" i="2"/>
  <c r="X77" i="2"/>
  <c r="AG78" i="2"/>
  <c r="AF78" i="2"/>
  <c r="AE78" i="2"/>
  <c r="AG77" i="2"/>
  <c r="AF77" i="2"/>
  <c r="AE77" i="2"/>
  <c r="AG76" i="2"/>
  <c r="AF76" i="2"/>
  <c r="AE76" i="2"/>
  <c r="Z76" i="2"/>
  <c r="Y76" i="2"/>
  <c r="X76" i="2"/>
  <c r="Z70" i="2"/>
  <c r="Y70" i="2"/>
  <c r="X70" i="2"/>
  <c r="AG70" i="2"/>
  <c r="AF70" i="2"/>
  <c r="AE70" i="2"/>
  <c r="Z69" i="2"/>
  <c r="Y69" i="2"/>
  <c r="X69" i="2"/>
  <c r="AG69" i="2"/>
  <c r="AF69" i="2"/>
  <c r="AE69" i="2"/>
  <c r="Z68" i="2"/>
  <c r="Y68" i="2"/>
  <c r="X68" i="2"/>
  <c r="AG68" i="2"/>
  <c r="AF68" i="2"/>
  <c r="AE68" i="2"/>
  <c r="AG67" i="2"/>
  <c r="AF67" i="2"/>
  <c r="AE67" i="2"/>
  <c r="Z67" i="2"/>
  <c r="Y67" i="2"/>
  <c r="X67" i="2"/>
  <c r="X12" i="2"/>
  <c r="X66" i="2"/>
  <c r="AG66" i="2"/>
  <c r="AF66" i="2"/>
  <c r="AE66" i="2"/>
  <c r="Z66" i="2"/>
  <c r="Y66" i="2"/>
  <c r="Z62" i="2"/>
  <c r="Y62" i="2"/>
  <c r="X62" i="2"/>
  <c r="AG62" i="2"/>
  <c r="AF62" i="2"/>
  <c r="AE62" i="2"/>
  <c r="Z61" i="2"/>
  <c r="Y61" i="2"/>
  <c r="X61" i="2"/>
  <c r="Z60" i="2"/>
  <c r="Y60" i="2"/>
  <c r="X60" i="2"/>
  <c r="AG61" i="2"/>
  <c r="AF61" i="2"/>
  <c r="AE61" i="2"/>
  <c r="AG60" i="2"/>
  <c r="AF60" i="2"/>
  <c r="AE60" i="2"/>
  <c r="Z59" i="2"/>
  <c r="Y59" i="2"/>
  <c r="X59" i="2"/>
  <c r="AG59" i="2"/>
  <c r="AF59" i="2"/>
  <c r="AE59" i="2"/>
  <c r="Z58" i="2"/>
  <c r="Y58" i="2"/>
  <c r="X58" i="2"/>
  <c r="AG58" i="2"/>
  <c r="AF58" i="2"/>
  <c r="AE58" i="2"/>
  <c r="Z57" i="2"/>
  <c r="Y57" i="2"/>
  <c r="X57" i="2"/>
  <c r="AG57" i="2"/>
  <c r="AF57" i="2"/>
  <c r="AE57" i="2"/>
  <c r="Z56" i="2"/>
  <c r="Y56" i="2"/>
  <c r="X56" i="2"/>
  <c r="AG56" i="2"/>
  <c r="AF56" i="2"/>
  <c r="AE56" i="2"/>
  <c r="Z55" i="2"/>
  <c r="Y55" i="2"/>
  <c r="X55" i="2"/>
  <c r="AG55" i="2"/>
  <c r="AF55" i="2"/>
  <c r="AE55" i="2"/>
  <c r="Z54" i="2"/>
  <c r="Y54" i="2"/>
  <c r="X54" i="2"/>
  <c r="AG54" i="2"/>
  <c r="AF54" i="2"/>
  <c r="AE54" i="2"/>
  <c r="Z52" i="2"/>
  <c r="Y52" i="2"/>
  <c r="X52" i="2"/>
  <c r="AG52" i="2"/>
  <c r="AF52" i="2"/>
  <c r="AE52" i="2"/>
  <c r="AG53" i="2"/>
  <c r="AF53" i="2"/>
  <c r="AE53" i="2"/>
  <c r="Z53" i="2"/>
  <c r="Y53" i="2"/>
  <c r="X53" i="2"/>
  <c r="X48" i="2"/>
  <c r="X47" i="2"/>
  <c r="X46" i="2"/>
  <c r="X45" i="2"/>
  <c r="X44" i="2"/>
  <c r="X43" i="2"/>
  <c r="X42" i="2"/>
  <c r="X41" i="2"/>
  <c r="X37" i="2"/>
  <c r="X36" i="2"/>
  <c r="X35" i="2"/>
  <c r="X34" i="2"/>
  <c r="X33" i="2"/>
  <c r="X22" i="2"/>
  <c r="X32" i="2"/>
  <c r="X31" i="2"/>
  <c r="X30" i="2"/>
  <c r="Z48" i="2"/>
  <c r="Y48" i="2"/>
  <c r="Z47" i="2"/>
  <c r="Y47" i="2"/>
  <c r="AG48" i="2"/>
  <c r="AF48" i="2"/>
  <c r="AE48" i="2"/>
  <c r="AG47" i="2"/>
  <c r="AF47" i="2"/>
  <c r="AE47" i="2"/>
  <c r="AG46" i="2"/>
  <c r="AF46" i="2"/>
  <c r="AE46" i="2"/>
  <c r="Z46" i="2"/>
  <c r="Y46" i="2"/>
  <c r="AG45" i="2"/>
  <c r="AF45" i="2"/>
  <c r="AE45" i="2"/>
  <c r="Z45" i="2"/>
  <c r="Y45" i="2"/>
  <c r="AG44" i="2"/>
  <c r="AF44" i="2"/>
  <c r="AE44" i="2"/>
  <c r="Z44" i="2"/>
  <c r="Y44" i="2"/>
  <c r="AG43" i="2"/>
  <c r="AF43" i="2"/>
  <c r="AE43" i="2"/>
  <c r="Z43" i="2"/>
  <c r="Y43" i="2"/>
  <c r="AG42" i="2"/>
  <c r="AF42" i="2"/>
  <c r="AE42" i="2"/>
  <c r="Z42" i="2"/>
  <c r="Y42" i="2"/>
  <c r="AG41" i="2"/>
  <c r="AF41" i="2"/>
  <c r="AE41" i="2"/>
  <c r="Z41" i="2"/>
  <c r="Y41" i="2"/>
  <c r="Z34" i="2"/>
  <c r="Y34" i="2"/>
  <c r="Y31" i="2"/>
  <c r="Z31" i="2"/>
  <c r="Z30" i="2"/>
  <c r="Y30" i="2"/>
  <c r="Z23" i="2"/>
  <c r="Y23" i="2"/>
  <c r="X23" i="2"/>
  <c r="Z22" i="2"/>
  <c r="Y22" i="2"/>
  <c r="Z13" i="2"/>
  <c r="Y13" i="2"/>
  <c r="X13" i="2"/>
  <c r="Z12" i="2"/>
  <c r="Y12" i="2"/>
  <c r="Z37" i="2"/>
  <c r="Y37" i="2"/>
  <c r="AG37" i="2"/>
  <c r="AF37" i="2"/>
  <c r="AE37" i="2"/>
  <c r="Z36" i="2"/>
  <c r="Y36" i="2"/>
  <c r="AG36" i="2"/>
  <c r="AF36" i="2"/>
  <c r="AE36" i="2"/>
  <c r="Z35" i="2"/>
  <c r="Y35" i="2"/>
  <c r="AG35" i="2"/>
  <c r="AF35" i="2"/>
  <c r="AE35" i="2"/>
  <c r="AG34" i="2"/>
  <c r="AF34" i="2"/>
  <c r="AE34" i="2"/>
  <c r="Z33" i="2"/>
  <c r="Y33" i="2"/>
  <c r="AG33" i="2"/>
  <c r="AF33" i="2"/>
  <c r="AE33" i="2"/>
  <c r="Z32" i="2"/>
  <c r="Y32" i="2"/>
  <c r="AG32" i="2"/>
  <c r="AF32" i="2"/>
  <c r="AE32" i="2"/>
  <c r="AG31" i="2"/>
  <c r="AF31" i="2"/>
  <c r="AE31" i="2"/>
  <c r="AG30" i="2"/>
  <c r="AF30" i="2"/>
  <c r="AE30" i="2"/>
  <c r="AG26" i="2"/>
  <c r="AF26" i="2"/>
  <c r="AE26" i="2"/>
  <c r="Z26" i="2"/>
  <c r="Y26" i="2"/>
  <c r="X26" i="2"/>
  <c r="AG25" i="2"/>
  <c r="AF25" i="2"/>
  <c r="AE25" i="2"/>
  <c r="Z25" i="2"/>
  <c r="Y25" i="2"/>
  <c r="X25" i="2"/>
  <c r="AG24" i="2"/>
  <c r="AF24" i="2"/>
  <c r="AE24" i="2"/>
  <c r="Z24" i="2"/>
  <c r="Y24" i="2"/>
  <c r="X24" i="2"/>
  <c r="AG23" i="2"/>
  <c r="AF23" i="2"/>
  <c r="AE23" i="2"/>
  <c r="AG22" i="2"/>
  <c r="AF22" i="2"/>
  <c r="AE22" i="2"/>
  <c r="Z16" i="2"/>
  <c r="Y16" i="2"/>
  <c r="X16" i="2"/>
  <c r="Z17" i="2"/>
  <c r="Y17" i="2"/>
  <c r="X17" i="2"/>
  <c r="AG17" i="2"/>
  <c r="AF17" i="2"/>
  <c r="AE17" i="2"/>
  <c r="AG16" i="2"/>
  <c r="AF16" i="2"/>
  <c r="AE16" i="2"/>
  <c r="Z15" i="2"/>
  <c r="Y15" i="2"/>
  <c r="X15" i="2"/>
  <c r="AG15" i="2"/>
  <c r="AF15" i="2"/>
  <c r="AE15" i="2"/>
  <c r="Z14" i="2"/>
  <c r="Y14" i="2"/>
  <c r="X14" i="2"/>
  <c r="AG14" i="2"/>
  <c r="AF14" i="2"/>
  <c r="AE14" i="2"/>
  <c r="AG13" i="2"/>
  <c r="AF13" i="2"/>
  <c r="AE13" i="2"/>
  <c r="AG12" i="2"/>
  <c r="AF12" i="2"/>
  <c r="AE12" i="2"/>
  <c r="K20" i="8"/>
  <c r="K9" i="8"/>
  <c r="U228" i="2"/>
  <c r="U221" i="2"/>
  <c r="U211" i="2"/>
  <c r="D214" i="2" s="1"/>
  <c r="U201" i="2"/>
  <c r="U190" i="2"/>
  <c r="D198" i="2" s="1"/>
  <c r="U180" i="2"/>
  <c r="D182" i="2" s="1"/>
  <c r="U169" i="2"/>
  <c r="U157" i="2"/>
  <c r="U147" i="2"/>
  <c r="U133" i="2"/>
  <c r="D135" i="2" s="1"/>
  <c r="U120" i="2"/>
  <c r="D122" i="2" s="1"/>
  <c r="U109" i="2"/>
  <c r="U93" i="2"/>
  <c r="D95" i="2" s="1"/>
  <c r="U82" i="2"/>
  <c r="D89" i="2" s="1"/>
  <c r="U75" i="2"/>
  <c r="D77" i="2" s="1"/>
  <c r="U65" i="2"/>
  <c r="U51" i="2"/>
  <c r="D54" i="2" s="1"/>
  <c r="U40" i="2"/>
  <c r="U29" i="2"/>
  <c r="AJ229" i="2"/>
  <c r="AJ222" i="2"/>
  <c r="AJ212" i="2"/>
  <c r="AJ202" i="2"/>
  <c r="AJ191" i="2"/>
  <c r="AJ181" i="2"/>
  <c r="AJ170" i="2"/>
  <c r="AJ158" i="2"/>
  <c r="AJ148" i="2"/>
  <c r="AJ134" i="2"/>
  <c r="AJ121" i="2"/>
  <c r="AJ110" i="2"/>
  <c r="AJ94" i="2"/>
  <c r="AJ83" i="2"/>
  <c r="AJ76" i="2"/>
  <c r="AJ66" i="2"/>
  <c r="AJ52" i="2"/>
  <c r="AJ41" i="2"/>
  <c r="AJ30" i="2"/>
  <c r="AJ22" i="2"/>
  <c r="N9" i="7" l="1"/>
  <c r="I9" i="7" s="1"/>
  <c r="O9" i="13"/>
  <c r="H9" i="7"/>
  <c r="H11" i="13" s="1"/>
  <c r="D150" i="2"/>
  <c r="D149" i="2"/>
  <c r="D223" i="2"/>
  <c r="D224" i="2"/>
  <c r="D230" i="2"/>
  <c r="D204" i="2"/>
  <c r="D203" i="2"/>
  <c r="D193" i="2"/>
  <c r="D192" i="2"/>
  <c r="D172" i="2"/>
  <c r="D171" i="2"/>
  <c r="D183" i="2"/>
  <c r="D184" i="2"/>
  <c r="D160" i="2"/>
  <c r="D164" i="2"/>
  <c r="D114" i="2"/>
  <c r="D48" i="2"/>
  <c r="D111" i="2"/>
  <c r="D106" i="2"/>
  <c r="D43" i="2"/>
  <c r="D67" i="2"/>
  <c r="D222" i="2"/>
  <c r="D102" i="2"/>
  <c r="D103" i="2"/>
  <c r="D61" i="2"/>
  <c r="D30" i="2"/>
  <c r="D36" i="2"/>
  <c r="D34" i="2"/>
  <c r="D32" i="2"/>
  <c r="D47" i="2"/>
  <c r="D44" i="2"/>
  <c r="D42" i="2"/>
  <c r="D62" i="2"/>
  <c r="D59" i="2"/>
  <c r="D57" i="2"/>
  <c r="D55" i="2"/>
  <c r="D53" i="2"/>
  <c r="D70" i="2"/>
  <c r="D68" i="2"/>
  <c r="D76" i="2"/>
  <c r="D78" i="2"/>
  <c r="D83" i="2"/>
  <c r="D88" i="2"/>
  <c r="D86" i="2"/>
  <c r="D84" i="2"/>
  <c r="D94" i="2"/>
  <c r="D104" i="2"/>
  <c r="D100" i="2"/>
  <c r="D98" i="2"/>
  <c r="D96" i="2"/>
  <c r="D110" i="2"/>
  <c r="D115" i="2"/>
  <c r="D112" i="2"/>
  <c r="D121" i="2"/>
  <c r="D129" i="2"/>
  <c r="D127" i="2"/>
  <c r="D125" i="2"/>
  <c r="D123" i="2"/>
  <c r="D134" i="2"/>
  <c r="D140" i="2"/>
  <c r="D138" i="2"/>
  <c r="D136" i="2"/>
  <c r="D148" i="2"/>
  <c r="D153" i="2"/>
  <c r="D151" i="2"/>
  <c r="D158" i="2"/>
  <c r="D166" i="2"/>
  <c r="D163" i="2"/>
  <c r="D161" i="2"/>
  <c r="D159" i="2"/>
  <c r="D177" i="2"/>
  <c r="D175" i="2"/>
  <c r="D173" i="2"/>
  <c r="D181" i="2"/>
  <c r="D191" i="2"/>
  <c r="D196" i="2"/>
  <c r="D194" i="2"/>
  <c r="D202" i="2"/>
  <c r="D207" i="2"/>
  <c r="D205" i="2"/>
  <c r="D212" i="2"/>
  <c r="D217" i="2"/>
  <c r="D215" i="2"/>
  <c r="D213" i="2"/>
  <c r="D225" i="2"/>
  <c r="D35" i="2"/>
  <c r="D33" i="2"/>
  <c r="D41" i="2"/>
  <c r="D46" i="2"/>
  <c r="D45" i="2"/>
  <c r="D52" i="2"/>
  <c r="D60" i="2"/>
  <c r="D58" i="2"/>
  <c r="D56" i="2"/>
  <c r="D66" i="2"/>
  <c r="D69" i="2"/>
  <c r="D79" i="2"/>
  <c r="D90" i="2"/>
  <c r="D87" i="2"/>
  <c r="D85" i="2"/>
  <c r="D105" i="2"/>
  <c r="D101" i="2"/>
  <c r="D99" i="2"/>
  <c r="D97" i="2"/>
  <c r="D113" i="2"/>
  <c r="D130" i="2"/>
  <c r="D128" i="2"/>
  <c r="D126" i="2"/>
  <c r="D124" i="2"/>
  <c r="D142" i="2"/>
  <c r="D141" i="2"/>
  <c r="D139" i="2"/>
  <c r="D137" i="2"/>
  <c r="D154" i="2"/>
  <c r="D152" i="2"/>
  <c r="D165" i="2"/>
  <c r="D162" i="2"/>
  <c r="D170" i="2"/>
  <c r="D176" i="2"/>
  <c r="D174" i="2"/>
  <c r="D185" i="2"/>
  <c r="D197" i="2"/>
  <c r="D195" i="2"/>
  <c r="D208" i="2"/>
  <c r="D206" i="2"/>
  <c r="D218" i="2"/>
  <c r="D216" i="2"/>
  <c r="D229" i="2"/>
  <c r="D31" i="2"/>
  <c r="D37" i="2"/>
  <c r="AJ12" i="2"/>
  <c r="BG63" i="1"/>
  <c r="BF63" i="1"/>
  <c r="BE63" i="1"/>
  <c r="BD63" i="1"/>
  <c r="BC63" i="1"/>
  <c r="BB63" i="1"/>
  <c r="BG61" i="1"/>
  <c r="BF61" i="1"/>
  <c r="BE61" i="1"/>
  <c r="BD61" i="1"/>
  <c r="BC61" i="1"/>
  <c r="BB61" i="1"/>
  <c r="BG59" i="1"/>
  <c r="BF59" i="1"/>
  <c r="BE59" i="1"/>
  <c r="BD59" i="1"/>
  <c r="BC59" i="1"/>
  <c r="BB59" i="1"/>
  <c r="BG57" i="1"/>
  <c r="BF57" i="1"/>
  <c r="BE57" i="1"/>
  <c r="BD57" i="1"/>
  <c r="BC57" i="1"/>
  <c r="BB57" i="1"/>
  <c r="BG55" i="1"/>
  <c r="BF55" i="1"/>
  <c r="BE55" i="1"/>
  <c r="BD55" i="1"/>
  <c r="BC55" i="1"/>
  <c r="BB55" i="1"/>
  <c r="BG51" i="1"/>
  <c r="BF51" i="1"/>
  <c r="BE51" i="1"/>
  <c r="BD51" i="1"/>
  <c r="BC51" i="1"/>
  <c r="BB51" i="1"/>
  <c r="BG49" i="1"/>
  <c r="BF49" i="1"/>
  <c r="BE49" i="1"/>
  <c r="BD49" i="1"/>
  <c r="BC49" i="1"/>
  <c r="BB49" i="1"/>
  <c r="BG47" i="1"/>
  <c r="BF47" i="1"/>
  <c r="BE47" i="1"/>
  <c r="BD47" i="1"/>
  <c r="BC47" i="1"/>
  <c r="BB47" i="1"/>
  <c r="BG45" i="1"/>
  <c r="BF45" i="1"/>
  <c r="BE45" i="1"/>
  <c r="BD45" i="1"/>
  <c r="BC45" i="1"/>
  <c r="BB45" i="1"/>
  <c r="BG41" i="1"/>
  <c r="BF41" i="1"/>
  <c r="BE41" i="1"/>
  <c r="BD41" i="1"/>
  <c r="BC41" i="1"/>
  <c r="BB41" i="1"/>
  <c r="BG39" i="1"/>
  <c r="BF39" i="1"/>
  <c r="BE39" i="1"/>
  <c r="BD39" i="1"/>
  <c r="BC39" i="1"/>
  <c r="BB39" i="1"/>
  <c r="BG34" i="1"/>
  <c r="BF34" i="1"/>
  <c r="BE34" i="1"/>
  <c r="BD34" i="1"/>
  <c r="BC34" i="1"/>
  <c r="BB34" i="1"/>
  <c r="BG31" i="1"/>
  <c r="BF31" i="1"/>
  <c r="BE31" i="1"/>
  <c r="BD31" i="1"/>
  <c r="BC31" i="1"/>
  <c r="BB31" i="1"/>
  <c r="BG29" i="1"/>
  <c r="BF29" i="1"/>
  <c r="BE29" i="1"/>
  <c r="BD29" i="1"/>
  <c r="BC29" i="1"/>
  <c r="BB29" i="1"/>
  <c r="BG27" i="1"/>
  <c r="BF27" i="1"/>
  <c r="BE27" i="1"/>
  <c r="BD27" i="1"/>
  <c r="BC27" i="1"/>
  <c r="BB27" i="1"/>
  <c r="BG23" i="1"/>
  <c r="BF23" i="1"/>
  <c r="BE23" i="1"/>
  <c r="BD23" i="1"/>
  <c r="BC23" i="1"/>
  <c r="BB23" i="1"/>
  <c r="BG21" i="1"/>
  <c r="BF21" i="1"/>
  <c r="BE21" i="1"/>
  <c r="BD21" i="1"/>
  <c r="BC21" i="1"/>
  <c r="BB21" i="1"/>
  <c r="BG19" i="1"/>
  <c r="BF19" i="1"/>
  <c r="BE19" i="1"/>
  <c r="BD19" i="1"/>
  <c r="BC19" i="1"/>
  <c r="BB19" i="1"/>
  <c r="BG17" i="1"/>
  <c r="BF17" i="1"/>
  <c r="BE17" i="1"/>
  <c r="BD17" i="1"/>
  <c r="BC17" i="1"/>
  <c r="BB17" i="1"/>
  <c r="BF15" i="1"/>
  <c r="BB15" i="1"/>
  <c r="BG15" i="1"/>
  <c r="BE15" i="1"/>
  <c r="BD15" i="1"/>
  <c r="BC15" i="1"/>
  <c r="BG13" i="1"/>
  <c r="BF13" i="1"/>
  <c r="BE13" i="1"/>
  <c r="BD13" i="1"/>
  <c r="BC13" i="1"/>
  <c r="BB13" i="1"/>
  <c r="U21" i="2"/>
  <c r="E9" i="7" l="1"/>
  <c r="F9" i="7"/>
  <c r="G9" i="7"/>
  <c r="D23" i="2"/>
  <c r="D25" i="2"/>
  <c r="D22" i="2"/>
  <c r="D24" i="2"/>
  <c r="D26" i="2"/>
  <c r="Z15" i="1"/>
  <c r="X15" i="1"/>
  <c r="V15" i="1"/>
  <c r="T15" i="1"/>
  <c r="R15" i="1"/>
  <c r="D220" i="2" l="1"/>
  <c r="D227" i="2"/>
  <c r="P220" i="2"/>
  <c r="AI222" i="2" s="1"/>
  <c r="C220" i="2"/>
  <c r="D210" i="2"/>
  <c r="D200" i="2"/>
  <c r="D189" i="2"/>
  <c r="D179" i="2"/>
  <c r="D168" i="2"/>
  <c r="D156" i="2"/>
  <c r="D146" i="2"/>
  <c r="D132" i="2"/>
  <c r="D119" i="2"/>
  <c r="D108" i="2"/>
  <c r="D92" i="2"/>
  <c r="D81" i="2"/>
  <c r="D74" i="2"/>
  <c r="D64" i="2"/>
  <c r="D50" i="2"/>
  <c r="D39" i="2"/>
  <c r="D28" i="2"/>
  <c r="D20" i="2"/>
  <c r="D10" i="2"/>
  <c r="V4" i="2" l="1"/>
  <c r="V3" i="2"/>
  <c r="U11" i="2"/>
  <c r="D17" i="2" l="1"/>
  <c r="D15" i="2"/>
  <c r="D12" i="2"/>
  <c r="D16" i="2"/>
  <c r="D14" i="2"/>
  <c r="D13" i="2"/>
  <c r="AM61" i="1"/>
  <c r="F51" i="8" s="1"/>
  <c r="AM51" i="1"/>
  <c r="AM23" i="1"/>
  <c r="AM21" i="1"/>
  <c r="K34" i="7"/>
  <c r="K40" i="7"/>
  <c r="J40" i="7"/>
  <c r="I40" i="7"/>
  <c r="H40" i="7"/>
  <c r="G40" i="7"/>
  <c r="F40" i="7"/>
  <c r="E40" i="7"/>
  <c r="C40" i="7"/>
  <c r="J24" i="7"/>
  <c r="I24" i="7"/>
  <c r="H24" i="7"/>
  <c r="G24" i="7"/>
  <c r="F24" i="7"/>
  <c r="E24" i="7"/>
  <c r="J23" i="7"/>
  <c r="I23" i="7"/>
  <c r="H23" i="7"/>
  <c r="G23" i="7"/>
  <c r="F23" i="7"/>
  <c r="E23" i="7"/>
  <c r="D51" i="8"/>
  <c r="C51" i="8"/>
  <c r="I51" i="8"/>
  <c r="BJ61" i="1"/>
  <c r="AZ61" i="1"/>
  <c r="O61" i="1"/>
  <c r="AG61" i="1"/>
  <c r="AC61" i="1"/>
  <c r="AC51" i="1"/>
  <c r="B61" i="1"/>
  <c r="B63" i="1"/>
  <c r="Z61" i="1"/>
  <c r="X61" i="1"/>
  <c r="V61" i="1"/>
  <c r="T61" i="1"/>
  <c r="R61" i="1"/>
  <c r="C61" i="1"/>
  <c r="D40" i="7" l="1"/>
  <c r="D48" i="13"/>
  <c r="J34" i="7"/>
  <c r="I34" i="7"/>
  <c r="H34" i="7"/>
  <c r="G34" i="7"/>
  <c r="F34" i="7"/>
  <c r="E34" i="7"/>
  <c r="C34" i="7"/>
  <c r="K18" i="7"/>
  <c r="K17" i="7"/>
  <c r="J18" i="7"/>
  <c r="I18" i="7"/>
  <c r="H18" i="7"/>
  <c r="G18" i="7"/>
  <c r="F18" i="7"/>
  <c r="J17" i="7"/>
  <c r="I17" i="7"/>
  <c r="H17" i="7"/>
  <c r="G17" i="7"/>
  <c r="F17" i="7"/>
  <c r="E18" i="7"/>
  <c r="E17" i="7"/>
  <c r="C18" i="7"/>
  <c r="C17" i="7"/>
  <c r="I44" i="8"/>
  <c r="D44" i="8"/>
  <c r="C44" i="8"/>
  <c r="D25" i="8"/>
  <c r="D24" i="8"/>
  <c r="I25" i="8"/>
  <c r="I24" i="8"/>
  <c r="C25" i="8"/>
  <c r="C24" i="8"/>
  <c r="P179" i="2"/>
  <c r="AI181" i="2" s="1"/>
  <c r="C179" i="2"/>
  <c r="P64" i="2"/>
  <c r="AI66" i="2" s="1"/>
  <c r="C64" i="2"/>
  <c r="P50" i="2"/>
  <c r="AI52" i="2" s="1"/>
  <c r="C50" i="2"/>
  <c r="BJ51" i="1"/>
  <c r="AZ51" i="1"/>
  <c r="BJ23" i="1"/>
  <c r="BJ21" i="1"/>
  <c r="AZ23" i="1"/>
  <c r="AZ21" i="1"/>
  <c r="AO51" i="1"/>
  <c r="AO23" i="1"/>
  <c r="AO21" i="1"/>
  <c r="F25" i="8"/>
  <c r="F24" i="8"/>
  <c r="F44" i="8"/>
  <c r="O53" i="1"/>
  <c r="O43" i="1"/>
  <c r="O37" i="1"/>
  <c r="O25" i="1"/>
  <c r="O11" i="1"/>
  <c r="AG51" i="1"/>
  <c r="AG23" i="1"/>
  <c r="AG21" i="1"/>
  <c r="Z51" i="1"/>
  <c r="X51" i="1"/>
  <c r="V51" i="1"/>
  <c r="T51" i="1"/>
  <c r="R51" i="1"/>
  <c r="AC23" i="1"/>
  <c r="AC21" i="1"/>
  <c r="Z23" i="1"/>
  <c r="X23" i="1"/>
  <c r="V23" i="1"/>
  <c r="T23" i="1"/>
  <c r="R23" i="1"/>
  <c r="Z21" i="1"/>
  <c r="X21" i="1"/>
  <c r="V21" i="1"/>
  <c r="T21" i="1"/>
  <c r="R21" i="1"/>
  <c r="O51" i="1"/>
  <c r="O23" i="1"/>
  <c r="O21" i="1"/>
  <c r="B51" i="1"/>
  <c r="B23" i="1"/>
  <c r="B21" i="1"/>
  <c r="C51" i="1"/>
  <c r="C23" i="1"/>
  <c r="C21" i="1"/>
  <c r="D17" i="7" l="1"/>
  <c r="D17" i="13"/>
  <c r="D18" i="7"/>
  <c r="D18" i="13"/>
  <c r="D34" i="7"/>
  <c r="D40" i="13"/>
  <c r="H47" i="8"/>
  <c r="H40" i="8"/>
  <c r="H35" i="8"/>
  <c r="H28" i="8"/>
  <c r="G47" i="8"/>
  <c r="G40" i="8"/>
  <c r="G35" i="8"/>
  <c r="G28" i="8"/>
  <c r="D47" i="8"/>
  <c r="D40" i="8"/>
  <c r="D35" i="8"/>
  <c r="D28" i="8"/>
  <c r="F47" i="8"/>
  <c r="F40" i="8"/>
  <c r="D46" i="8"/>
  <c r="D39" i="8"/>
  <c r="D34" i="8"/>
  <c r="D27" i="8"/>
  <c r="D18" i="8"/>
  <c r="D20" i="7" l="1"/>
  <c r="D22" i="13"/>
  <c r="D30" i="7"/>
  <c r="D36" i="13"/>
  <c r="D12" i="7"/>
  <c r="D12" i="13"/>
  <c r="D26" i="7"/>
  <c r="D30" i="13"/>
  <c r="D36" i="7"/>
  <c r="D44" i="13"/>
  <c r="AG63" i="1"/>
  <c r="AG59" i="1"/>
  <c r="AG57" i="1"/>
  <c r="AG55" i="1"/>
  <c r="AG49" i="1"/>
  <c r="AG47" i="1"/>
  <c r="AG45" i="1"/>
  <c r="AG41" i="1"/>
  <c r="AG39" i="1"/>
  <c r="AG34" i="1"/>
  <c r="AG31" i="1"/>
  <c r="AG29" i="1"/>
  <c r="AG27" i="1"/>
  <c r="AG19" i="1"/>
  <c r="AG17" i="1"/>
  <c r="AG15" i="1"/>
  <c r="AC63" i="1"/>
  <c r="AC59" i="1"/>
  <c r="AC57" i="1"/>
  <c r="AC55" i="1"/>
  <c r="AC49" i="1"/>
  <c r="AC47" i="1"/>
  <c r="AC45" i="1"/>
  <c r="AC41" i="1"/>
  <c r="AC39" i="1"/>
  <c r="AC34" i="1"/>
  <c r="AC31" i="1"/>
  <c r="AC29" i="1"/>
  <c r="AC27" i="1"/>
  <c r="AC19" i="1"/>
  <c r="AC17" i="1"/>
  <c r="AC15" i="1"/>
  <c r="D5" i="12" l="1"/>
  <c r="K41" i="7"/>
  <c r="J41" i="7"/>
  <c r="I41" i="7"/>
  <c r="H41" i="7"/>
  <c r="G41" i="7"/>
  <c r="F41" i="7"/>
  <c r="E41" i="7"/>
  <c r="D52" i="8"/>
  <c r="C41" i="7"/>
  <c r="K39" i="7"/>
  <c r="J39" i="7"/>
  <c r="I39" i="7"/>
  <c r="H39" i="7"/>
  <c r="G39" i="7"/>
  <c r="F39" i="7"/>
  <c r="E39" i="7"/>
  <c r="D50" i="8"/>
  <c r="C39" i="7"/>
  <c r="K38" i="7"/>
  <c r="J38" i="7"/>
  <c r="I38" i="7"/>
  <c r="H38" i="7"/>
  <c r="G38" i="7"/>
  <c r="F38" i="7"/>
  <c r="E38" i="7"/>
  <c r="D49" i="8"/>
  <c r="C38" i="7"/>
  <c r="K37" i="7"/>
  <c r="J37" i="7"/>
  <c r="I37" i="7"/>
  <c r="H37" i="7"/>
  <c r="G37" i="7"/>
  <c r="F37" i="7"/>
  <c r="E37" i="7"/>
  <c r="D48" i="8"/>
  <c r="C37" i="7"/>
  <c r="K33" i="7"/>
  <c r="J33" i="7"/>
  <c r="I33" i="7"/>
  <c r="H33" i="7"/>
  <c r="G33" i="7"/>
  <c r="F33" i="7"/>
  <c r="E33" i="7"/>
  <c r="D43" i="8"/>
  <c r="C33" i="7"/>
  <c r="K32" i="7"/>
  <c r="J32" i="7"/>
  <c r="I32" i="7"/>
  <c r="H32" i="7"/>
  <c r="G32" i="7"/>
  <c r="F32" i="7"/>
  <c r="E32" i="7"/>
  <c r="D42" i="8"/>
  <c r="C32" i="7"/>
  <c r="K31" i="7"/>
  <c r="J31" i="7"/>
  <c r="I31" i="7"/>
  <c r="H31" i="7"/>
  <c r="G31" i="7"/>
  <c r="F31" i="7"/>
  <c r="E31" i="7"/>
  <c r="D41" i="8"/>
  <c r="C31" i="7"/>
  <c r="K28" i="7"/>
  <c r="J28" i="7"/>
  <c r="I28" i="7"/>
  <c r="H28" i="7"/>
  <c r="G28" i="7"/>
  <c r="F28" i="7"/>
  <c r="E28" i="7"/>
  <c r="D37" i="8"/>
  <c r="C28" i="7"/>
  <c r="K27" i="7"/>
  <c r="J27" i="7"/>
  <c r="I27" i="7"/>
  <c r="H27" i="7"/>
  <c r="G27" i="7"/>
  <c r="F27" i="7"/>
  <c r="E27" i="7"/>
  <c r="D36" i="8"/>
  <c r="C27" i="7"/>
  <c r="K24" i="7"/>
  <c r="D32" i="8"/>
  <c r="C24" i="7"/>
  <c r="K23" i="7"/>
  <c r="D31" i="8"/>
  <c r="C23" i="7"/>
  <c r="K22" i="7"/>
  <c r="J22" i="7"/>
  <c r="I22" i="7"/>
  <c r="H22" i="7"/>
  <c r="G22" i="7"/>
  <c r="F22" i="7"/>
  <c r="E22" i="7"/>
  <c r="D30" i="8"/>
  <c r="C22" i="7"/>
  <c r="K21" i="7"/>
  <c r="J21" i="7"/>
  <c r="I21" i="7"/>
  <c r="H21" i="7"/>
  <c r="G21" i="7"/>
  <c r="F21" i="7"/>
  <c r="E21" i="7"/>
  <c r="D29" i="8"/>
  <c r="C21" i="7"/>
  <c r="K16" i="7"/>
  <c r="J16" i="7"/>
  <c r="I16" i="7"/>
  <c r="H16" i="7"/>
  <c r="G16" i="7"/>
  <c r="F16" i="7"/>
  <c r="E16" i="7"/>
  <c r="D23" i="8"/>
  <c r="C16" i="7"/>
  <c r="K15" i="7"/>
  <c r="J15" i="7"/>
  <c r="I15" i="7"/>
  <c r="H15" i="7"/>
  <c r="G15" i="7"/>
  <c r="F15" i="7"/>
  <c r="E15" i="7"/>
  <c r="D22" i="8"/>
  <c r="C15" i="7"/>
  <c r="K14" i="7"/>
  <c r="J14" i="7"/>
  <c r="I14" i="7"/>
  <c r="H14" i="7"/>
  <c r="G14" i="7"/>
  <c r="F14" i="7"/>
  <c r="E14" i="7"/>
  <c r="D21" i="8"/>
  <c r="C14" i="7"/>
  <c r="J13" i="7"/>
  <c r="I13" i="7"/>
  <c r="H13" i="7"/>
  <c r="G13" i="7"/>
  <c r="F13" i="7"/>
  <c r="E13" i="7"/>
  <c r="D20" i="8"/>
  <c r="J8" i="7"/>
  <c r="I8" i="7"/>
  <c r="H8" i="7"/>
  <c r="G8" i="7"/>
  <c r="F8" i="7"/>
  <c r="E8" i="7"/>
  <c r="H4" i="7"/>
  <c r="D73" i="8"/>
  <c r="E66" i="8"/>
  <c r="D66" i="8"/>
  <c r="F57" i="8"/>
  <c r="E57" i="8"/>
  <c r="D57" i="8"/>
  <c r="I52" i="8"/>
  <c r="C52" i="8"/>
  <c r="I50" i="8"/>
  <c r="C50" i="8"/>
  <c r="I49" i="8"/>
  <c r="C49" i="8"/>
  <c r="I48" i="8"/>
  <c r="C48" i="8"/>
  <c r="I43" i="8"/>
  <c r="C43" i="8"/>
  <c r="I42" i="8"/>
  <c r="C42" i="8"/>
  <c r="I41" i="8"/>
  <c r="C41" i="8"/>
  <c r="I37" i="8"/>
  <c r="C37" i="8"/>
  <c r="I36" i="8"/>
  <c r="C36" i="8"/>
  <c r="F35" i="8"/>
  <c r="I32" i="8"/>
  <c r="C32" i="8"/>
  <c r="I31" i="8"/>
  <c r="C31" i="8"/>
  <c r="I30" i="8"/>
  <c r="C30" i="8"/>
  <c r="I29" i="8"/>
  <c r="C29" i="8"/>
  <c r="F28" i="8"/>
  <c r="I23" i="8"/>
  <c r="C23" i="8"/>
  <c r="I22" i="8"/>
  <c r="C22" i="8"/>
  <c r="I21" i="8"/>
  <c r="C21" i="8"/>
  <c r="D5" i="8"/>
  <c r="G3" i="8"/>
  <c r="P227" i="2"/>
  <c r="AI229" i="2" s="1"/>
  <c r="C227" i="2"/>
  <c r="P210" i="2"/>
  <c r="AI212" i="2" s="1"/>
  <c r="C210" i="2"/>
  <c r="P200" i="2"/>
  <c r="AI202" i="2" s="1"/>
  <c r="C200" i="2"/>
  <c r="P189" i="2"/>
  <c r="AI191" i="2" s="1"/>
  <c r="C189" i="2"/>
  <c r="D187" i="2"/>
  <c r="P168" i="2"/>
  <c r="AI170" i="2" s="1"/>
  <c r="C168" i="2"/>
  <c r="P156" i="2"/>
  <c r="AI158" i="2" s="1"/>
  <c r="C156" i="2"/>
  <c r="P146" i="2"/>
  <c r="AI148" i="2" s="1"/>
  <c r="C146" i="2"/>
  <c r="D144" i="2"/>
  <c r="P132" i="2"/>
  <c r="AI134" i="2" s="1"/>
  <c r="C132" i="2"/>
  <c r="P119" i="2"/>
  <c r="AI121" i="2" s="1"/>
  <c r="C119" i="2"/>
  <c r="D117" i="2"/>
  <c r="P108" i="2"/>
  <c r="AI110" i="2" s="1"/>
  <c r="C108" i="2"/>
  <c r="P92" i="2"/>
  <c r="AI94" i="2" s="1"/>
  <c r="C92" i="2"/>
  <c r="P81" i="2"/>
  <c r="AI83" i="2" s="1"/>
  <c r="C81" i="2"/>
  <c r="P74" i="2"/>
  <c r="AI76" i="2" s="1"/>
  <c r="C74" i="2"/>
  <c r="D72" i="2"/>
  <c r="P39" i="2"/>
  <c r="AI41" i="2" s="1"/>
  <c r="C39" i="2"/>
  <c r="P28" i="2"/>
  <c r="AI30" i="2" s="1"/>
  <c r="C28" i="2"/>
  <c r="P20" i="2"/>
  <c r="AI22" i="2" s="1"/>
  <c r="C20" i="2"/>
  <c r="D8" i="2"/>
  <c r="D5" i="2"/>
  <c r="O3" i="2"/>
  <c r="BJ63" i="1"/>
  <c r="AZ63" i="1"/>
  <c r="AO63" i="1"/>
  <c r="Z63" i="1"/>
  <c r="X63" i="1"/>
  <c r="V63" i="1"/>
  <c r="T63" i="1"/>
  <c r="R63" i="1"/>
  <c r="O63" i="1"/>
  <c r="C63" i="1"/>
  <c r="BJ59" i="1"/>
  <c r="AZ59" i="1"/>
  <c r="AO59" i="1"/>
  <c r="Z59" i="1"/>
  <c r="X59" i="1"/>
  <c r="V59" i="1"/>
  <c r="T59" i="1"/>
  <c r="R59" i="1"/>
  <c r="O59" i="1"/>
  <c r="C59" i="1"/>
  <c r="B59" i="1"/>
  <c r="BJ57" i="1"/>
  <c r="AZ57" i="1"/>
  <c r="AO57" i="1"/>
  <c r="Z57" i="1"/>
  <c r="X57" i="1"/>
  <c r="V57" i="1"/>
  <c r="T57" i="1"/>
  <c r="R57" i="1"/>
  <c r="O57" i="1"/>
  <c r="C57" i="1"/>
  <c r="B57" i="1"/>
  <c r="BJ55" i="1"/>
  <c r="AZ55" i="1"/>
  <c r="AO55" i="1"/>
  <c r="Z55" i="1"/>
  <c r="X55" i="1"/>
  <c r="V55" i="1"/>
  <c r="T55" i="1"/>
  <c r="R55" i="1"/>
  <c r="O55" i="1"/>
  <c r="B55" i="1"/>
  <c r="BJ49" i="1"/>
  <c r="AZ49" i="1"/>
  <c r="AO49" i="1"/>
  <c r="Z49" i="1"/>
  <c r="X49" i="1"/>
  <c r="V49" i="1"/>
  <c r="T49" i="1"/>
  <c r="R49" i="1"/>
  <c r="O49" i="1"/>
  <c r="C49" i="1"/>
  <c r="B49" i="1"/>
  <c r="BJ47" i="1"/>
  <c r="AZ47" i="1"/>
  <c r="AO47" i="1"/>
  <c r="Z47" i="1"/>
  <c r="X47" i="1"/>
  <c r="V47" i="1"/>
  <c r="T47" i="1"/>
  <c r="R47" i="1"/>
  <c r="O47" i="1"/>
  <c r="C47" i="1"/>
  <c r="B47" i="1"/>
  <c r="BJ45" i="1"/>
  <c r="AZ45" i="1"/>
  <c r="AO45" i="1"/>
  <c r="Z45" i="1"/>
  <c r="X45" i="1"/>
  <c r="V45" i="1"/>
  <c r="T45" i="1"/>
  <c r="R45" i="1"/>
  <c r="O45" i="1"/>
  <c r="B45" i="1"/>
  <c r="BJ41" i="1"/>
  <c r="AZ41" i="1"/>
  <c r="AO41" i="1"/>
  <c r="Z41" i="1"/>
  <c r="X41" i="1"/>
  <c r="V41" i="1"/>
  <c r="T41" i="1"/>
  <c r="R41" i="1"/>
  <c r="O41" i="1"/>
  <c r="C41" i="1"/>
  <c r="B41" i="1"/>
  <c r="BJ39" i="1"/>
  <c r="AZ39" i="1"/>
  <c r="AO39" i="1"/>
  <c r="Z39" i="1"/>
  <c r="X39" i="1"/>
  <c r="V39" i="1"/>
  <c r="T39" i="1"/>
  <c r="R39" i="1"/>
  <c r="O39" i="1"/>
  <c r="B39" i="1"/>
  <c r="BJ34" i="1"/>
  <c r="AZ34" i="1"/>
  <c r="AO34" i="1"/>
  <c r="Z34" i="1"/>
  <c r="X34" i="1"/>
  <c r="V34" i="1"/>
  <c r="T34" i="1"/>
  <c r="R34" i="1"/>
  <c r="O34" i="1"/>
  <c r="C34" i="1"/>
  <c r="B34" i="1"/>
  <c r="BJ31" i="1"/>
  <c r="AZ31" i="1"/>
  <c r="AO31" i="1"/>
  <c r="Z31" i="1"/>
  <c r="X31" i="1"/>
  <c r="V31" i="1"/>
  <c r="T31" i="1"/>
  <c r="R31" i="1"/>
  <c r="O31" i="1"/>
  <c r="C31" i="1"/>
  <c r="B31" i="1"/>
  <c r="BJ29" i="1"/>
  <c r="AZ29" i="1"/>
  <c r="AO29" i="1"/>
  <c r="Z29" i="1"/>
  <c r="X29" i="1"/>
  <c r="V29" i="1"/>
  <c r="T29" i="1"/>
  <c r="R29" i="1"/>
  <c r="O29" i="1"/>
  <c r="C29" i="1"/>
  <c r="B29" i="1"/>
  <c r="BJ27" i="1"/>
  <c r="AZ27" i="1"/>
  <c r="AO27" i="1"/>
  <c r="Z27" i="1"/>
  <c r="X27" i="1"/>
  <c r="V27" i="1"/>
  <c r="T27" i="1"/>
  <c r="R27" i="1"/>
  <c r="O27" i="1"/>
  <c r="B27" i="1"/>
  <c r="BJ19" i="1"/>
  <c r="AZ19" i="1"/>
  <c r="AO19" i="1"/>
  <c r="Z19" i="1"/>
  <c r="X19" i="1"/>
  <c r="V19" i="1"/>
  <c r="T19" i="1"/>
  <c r="R19" i="1"/>
  <c r="O19" i="1"/>
  <c r="C19" i="1"/>
  <c r="B19" i="1"/>
  <c r="BJ17" i="1"/>
  <c r="AZ17" i="1"/>
  <c r="AO17" i="1"/>
  <c r="Z17" i="1"/>
  <c r="X17" i="1"/>
  <c r="V17" i="1"/>
  <c r="T17" i="1"/>
  <c r="O17" i="1"/>
  <c r="C17" i="1"/>
  <c r="B17" i="1"/>
  <c r="BJ15" i="1"/>
  <c r="AZ15" i="1"/>
  <c r="AO15" i="1"/>
  <c r="AM15" i="1"/>
  <c r="F21" i="8" s="1"/>
  <c r="R17" i="1"/>
  <c r="O15" i="1"/>
  <c r="C15" i="1"/>
  <c r="B15" i="1"/>
  <c r="O13" i="1"/>
  <c r="BG9" i="1"/>
  <c r="BF9" i="1"/>
  <c r="BE9" i="1"/>
  <c r="BD9" i="1"/>
  <c r="BC9" i="1"/>
  <c r="BG6" i="1"/>
  <c r="BF6" i="1"/>
  <c r="BE6" i="1"/>
  <c r="BD6" i="1"/>
  <c r="BC6" i="1"/>
  <c r="O5" i="1"/>
  <c r="BI13" i="1" l="1"/>
  <c r="D13" i="7"/>
  <c r="D13" i="13"/>
  <c r="D14" i="7"/>
  <c r="D14" i="13"/>
  <c r="D16" i="7"/>
  <c r="D16" i="13"/>
  <c r="D22" i="7"/>
  <c r="D24" i="13"/>
  <c r="D24" i="7"/>
  <c r="D26" i="13"/>
  <c r="D28" i="7"/>
  <c r="D32" i="13"/>
  <c r="D32" i="7"/>
  <c r="D38" i="13"/>
  <c r="D37" i="7"/>
  <c r="D45" i="13"/>
  <c r="D39" i="7"/>
  <c r="D47" i="13"/>
  <c r="D15" i="7"/>
  <c r="D15" i="13"/>
  <c r="D21" i="7"/>
  <c r="D23" i="13"/>
  <c r="D23" i="7"/>
  <c r="D25" i="13"/>
  <c r="D27" i="7"/>
  <c r="D31" i="13"/>
  <c r="D31" i="7"/>
  <c r="D37" i="13"/>
  <c r="D33" i="7"/>
  <c r="D39" i="13"/>
  <c r="D38" i="7"/>
  <c r="D46" i="13"/>
  <c r="D41" i="7"/>
  <c r="D49" i="13"/>
  <c r="D75" i="8"/>
  <c r="V6" i="2"/>
  <c r="D77" i="8"/>
  <c r="V8" i="2"/>
  <c r="BI61" i="1"/>
  <c r="D221" i="2" s="1"/>
  <c r="BI21" i="1"/>
  <c r="D51" i="2" s="1"/>
  <c r="BI51" i="1"/>
  <c r="D180" i="2" s="1"/>
  <c r="BI23" i="1"/>
  <c r="D65" i="2" s="1"/>
  <c r="D74" i="8"/>
  <c r="V5" i="2"/>
  <c r="D76" i="8"/>
  <c r="V7" i="2"/>
  <c r="AM13" i="1"/>
  <c r="F20" i="8" s="1"/>
  <c r="AM39" i="1"/>
  <c r="F36" i="8" s="1"/>
  <c r="AM41" i="1"/>
  <c r="F37" i="8" s="1"/>
  <c r="AM27" i="1"/>
  <c r="F29" i="8" s="1"/>
  <c r="AM31" i="1"/>
  <c r="F31" i="8" s="1"/>
  <c r="AM17" i="1"/>
  <c r="F22" i="8" s="1"/>
  <c r="AM45" i="1"/>
  <c r="F41" i="8" s="1"/>
  <c r="AM47" i="1"/>
  <c r="F42" i="8" s="1"/>
  <c r="AM29" i="1"/>
  <c r="F30" i="8" s="1"/>
  <c r="AM34" i="1"/>
  <c r="F32" i="8" s="1"/>
  <c r="AM63" i="1"/>
  <c r="F52" i="8" s="1"/>
  <c r="AM19" i="1"/>
  <c r="F23" i="8" s="1"/>
  <c r="AM55" i="1"/>
  <c r="F48" i="8" s="1"/>
  <c r="AM57" i="1"/>
  <c r="F49" i="8" s="1"/>
  <c r="AM59" i="1"/>
  <c r="F50" i="8" s="1"/>
  <c r="AM49" i="1"/>
  <c r="F43" i="8" s="1"/>
  <c r="BI47" i="1"/>
  <c r="D157" i="2" s="1"/>
  <c r="BI49" i="1"/>
  <c r="D169" i="2" s="1"/>
  <c r="BI63" i="1"/>
  <c r="D11" i="2"/>
  <c r="BI15" i="1"/>
  <c r="D21" i="2" s="1"/>
  <c r="BI17" i="1"/>
  <c r="D29" i="2" s="1"/>
  <c r="BI19" i="1"/>
  <c r="D40" i="2" s="1"/>
  <c r="BI39" i="1"/>
  <c r="D120" i="2" s="1"/>
  <c r="BI41" i="1"/>
  <c r="D133" i="2" s="1"/>
  <c r="BI55" i="1"/>
  <c r="BI57" i="1"/>
  <c r="BI59" i="1"/>
  <c r="BI27" i="1"/>
  <c r="D75" i="2" s="1"/>
  <c r="BI29" i="1"/>
  <c r="D82" i="2" s="1"/>
  <c r="BI31" i="1"/>
  <c r="D93" i="2" s="1"/>
  <c r="BI34" i="1"/>
  <c r="D109" i="2" s="1"/>
  <c r="BI45" i="1"/>
  <c r="D147" i="2" s="1"/>
  <c r="D211" i="2" l="1"/>
  <c r="D190" i="2"/>
  <c r="D201" i="2"/>
  <c r="D228" i="2"/>
  <c r="AC13" i="1"/>
  <c r="C10" i="2"/>
  <c r="C13" i="7"/>
  <c r="AO13" i="1"/>
  <c r="AG13" i="1"/>
  <c r="C20" i="8"/>
  <c r="K13" i="7"/>
  <c r="I20" i="8"/>
  <c r="BJ13" i="1"/>
  <c r="AZ13" i="1"/>
  <c r="P10" i="2"/>
  <c r="AI12" i="2" s="1"/>
  <c r="B13" i="1"/>
</calcChain>
</file>

<file path=xl/comments1.xml><?xml version="1.0" encoding="utf-8"?>
<comments xmlns="http://schemas.openxmlformats.org/spreadsheetml/2006/main">
  <authors>
    <author>Claudia von Segesser</author>
  </authors>
  <commentList>
    <comment ref="H13" authorId="0" shapeId="0">
      <text>
        <r>
          <rPr>
            <b/>
            <sz val="9"/>
            <color indexed="81"/>
            <rFont val="Tahoma"/>
            <family val="2"/>
          </rPr>
          <t xml:space="preserve">Step 2. Define SESA-specific outreach, communication, participation and consultative mechanisms.
</t>
        </r>
        <r>
          <rPr>
            <u/>
            <sz val="9"/>
            <color indexed="81"/>
            <rFont val="Tahoma"/>
            <family val="2"/>
          </rPr>
          <t>Sample Activity</t>
        </r>
        <r>
          <rPr>
            <sz val="9"/>
            <color indexed="81"/>
            <rFont val="Tahoma"/>
            <family val="2"/>
          </rPr>
          <t xml:space="preserve">:
</t>
        </r>
        <r>
          <rPr>
            <i/>
            <sz val="9"/>
            <color indexed="81"/>
            <rFont val="Tahoma"/>
            <family val="2"/>
          </rPr>
          <t>-Revisit composition of cross-sectoral, national-level working group for REDD+ based on a stakeholder gap analysis.</t>
        </r>
      </text>
    </comment>
    <comment ref="J13" authorId="0" shapeId="0">
      <text>
        <r>
          <rPr>
            <b/>
            <sz val="9"/>
            <color indexed="81"/>
            <rFont val="Tahoma"/>
            <family val="2"/>
          </rPr>
          <t xml:space="preserve">The ten REDD+ SES steps do not necessarily need to be followed sequentially. </t>
        </r>
        <r>
          <rPr>
            <sz val="9"/>
            <color indexed="81"/>
            <rFont val="Tahoma"/>
            <family val="2"/>
          </rPr>
          <t>Specifically, ‘Step 1. Awareness raising/capacity building meetings and workshops’ should be undertaken at any stage and even combined with other steps, and ‘Step 3. Create the Standards Committee’ could be undertaken at any time prior to approval of country specific indicators (Step 6), depending on the country context.</t>
        </r>
      </text>
    </comment>
    <comment ref="P13" authorId="0" shapeId="0">
      <text>
        <r>
          <rPr>
            <sz val="9"/>
            <color indexed="81"/>
            <rFont val="Tahoma"/>
            <family val="2"/>
          </rPr>
          <t>• REDD+ stakeholders are understood as those who are likely to contribute to and/or be affected or impacted by the national REDD+ process (including REDD+ Readiness and Implementation Phases).</t>
        </r>
      </text>
    </comment>
    <comment ref="H15" authorId="0" shapeId="0">
      <text>
        <r>
          <rPr>
            <b/>
            <sz val="9"/>
            <color indexed="81"/>
            <rFont val="Tahoma"/>
            <family val="2"/>
          </rPr>
          <t xml:space="preserve">Step 2. Define SESA-specific outreach, communication, participation and consultative mechanisms.
</t>
        </r>
        <r>
          <rPr>
            <u/>
            <sz val="9"/>
            <color indexed="81"/>
            <rFont val="Tahoma"/>
            <family val="2"/>
          </rPr>
          <t>Sample Activity</t>
        </r>
        <r>
          <rPr>
            <sz val="9"/>
            <color indexed="81"/>
            <rFont val="Tahoma"/>
            <family val="2"/>
          </rPr>
          <t xml:space="preserve">:
</t>
        </r>
        <r>
          <rPr>
            <i/>
            <sz val="9"/>
            <color indexed="81"/>
            <rFont val="Tahoma"/>
            <family val="2"/>
          </rPr>
          <t>-Organize national-level multi-stakeholder workshop to engage in initial issues scoping.</t>
        </r>
      </text>
    </comment>
    <comment ref="J15" authorId="0" shapeId="0">
      <text>
        <r>
          <rPr>
            <b/>
            <sz val="9"/>
            <color indexed="81"/>
            <rFont val="Tahoma"/>
            <family val="2"/>
          </rPr>
          <t xml:space="preserve">Step 1. Awareness raising/capacity building.
</t>
        </r>
        <r>
          <rPr>
            <u/>
            <sz val="9"/>
            <color indexed="81"/>
            <rFont val="Tahoma"/>
            <family val="2"/>
          </rPr>
          <t>Activity</t>
        </r>
        <r>
          <rPr>
            <sz val="9"/>
            <color indexed="81"/>
            <rFont val="Tahoma"/>
            <family val="2"/>
          </rPr>
          <t>:
-</t>
        </r>
        <r>
          <rPr>
            <i/>
            <sz val="9"/>
            <color indexed="81"/>
            <rFont val="Tahoma"/>
            <family val="2"/>
          </rPr>
          <t>Raise awareness of the REDD+ program, potential impacts, and REDD+SES and other safeguards mechanisms.</t>
        </r>
      </text>
    </comment>
    <comment ref="P15" authorId="0" shapeId="0">
      <text>
        <r>
          <rPr>
            <sz val="9"/>
            <color indexed="81"/>
            <rFont val="Tahoma"/>
            <family val="2"/>
          </rPr>
          <t>• REDD+ stakeholders are understood as those who are likely to contribute to and/or be affected or impacted by the national REDD+ process (including REDD+ Readiness and Implementation Phases).</t>
        </r>
      </text>
    </comment>
    <comment ref="H17" authorId="0" shapeId="0">
      <text>
        <r>
          <rPr>
            <b/>
            <sz val="9"/>
            <color indexed="81"/>
            <rFont val="Tahoma"/>
            <family val="2"/>
          </rPr>
          <t xml:space="preserve">Step 2. Define SESA-specific outreach, communication, participation and consultative mechanisms.
</t>
        </r>
        <r>
          <rPr>
            <u/>
            <sz val="9"/>
            <color indexed="81"/>
            <rFont val="Tahoma"/>
            <family val="2"/>
          </rPr>
          <t>Sample Activity</t>
        </r>
        <r>
          <rPr>
            <sz val="9"/>
            <color indexed="81"/>
            <rFont val="Tahoma"/>
            <family val="2"/>
          </rPr>
          <t xml:space="preserve">:
</t>
        </r>
        <r>
          <rPr>
            <i/>
            <sz val="9"/>
            <color indexed="81"/>
            <rFont val="Tahoma"/>
            <family val="2"/>
          </rPr>
          <t>-Organize national-level multi-stakeholder workshop to engage in initial issues scoping.</t>
        </r>
      </text>
    </comment>
    <comment ref="J17" authorId="0" shapeId="0">
      <text>
        <r>
          <rPr>
            <b/>
            <sz val="9"/>
            <color indexed="81"/>
            <rFont val="Tahoma"/>
            <family val="2"/>
          </rPr>
          <t xml:space="preserve">Step 1. Awareness raising/capacity building.
</t>
        </r>
        <r>
          <rPr>
            <u/>
            <sz val="9"/>
            <color indexed="81"/>
            <rFont val="Tahoma"/>
            <family val="2"/>
          </rPr>
          <t>Activity</t>
        </r>
        <r>
          <rPr>
            <sz val="9"/>
            <color indexed="81"/>
            <rFont val="Tahoma"/>
            <family val="2"/>
          </rPr>
          <t>:
-</t>
        </r>
        <r>
          <rPr>
            <i/>
            <sz val="9"/>
            <color indexed="81"/>
            <rFont val="Tahoma"/>
            <family val="2"/>
          </rPr>
          <t>Raise awareness of the REDD+ program, potential impacts, and REDD+SES and other safeguards mechanisms.</t>
        </r>
      </text>
    </comment>
    <comment ref="P17" authorId="0" shapeId="0">
      <text>
        <r>
          <rPr>
            <sz val="9"/>
            <color indexed="81"/>
            <rFont val="Tahoma"/>
            <family val="2"/>
          </rPr>
          <t>• Informing stakeholders will require some degree of understanding of the goals of the country approach to safeguards.</t>
        </r>
      </text>
    </comment>
    <comment ref="H19" authorId="0" shapeId="0">
      <text>
        <r>
          <rPr>
            <b/>
            <sz val="9"/>
            <color indexed="81"/>
            <rFont val="Tahoma"/>
            <family val="2"/>
          </rPr>
          <t xml:space="preserve">Step 2. Define SESA-specific outreach, communication, participation and consultative mechanisms.
</t>
        </r>
        <r>
          <rPr>
            <u/>
            <sz val="9"/>
            <color indexed="81"/>
            <rFont val="Tahoma"/>
            <family val="2"/>
          </rPr>
          <t>Sample Activity</t>
        </r>
        <r>
          <rPr>
            <sz val="9"/>
            <color indexed="81"/>
            <rFont val="Tahoma"/>
            <family val="2"/>
          </rPr>
          <t xml:space="preserve">:
</t>
        </r>
        <r>
          <rPr>
            <i/>
            <sz val="9"/>
            <color indexed="81"/>
            <rFont val="Tahoma"/>
            <family val="2"/>
          </rPr>
          <t>-Organize national-level multi-stakeholder workshop to engage in initial issues scoping.</t>
        </r>
      </text>
    </comment>
    <comment ref="J19" authorId="0" shapeId="0">
      <text>
        <r>
          <rPr>
            <b/>
            <sz val="9"/>
            <color indexed="81"/>
            <rFont val="Tahoma"/>
            <family val="2"/>
          </rPr>
          <t xml:space="preserve">Step 1. Awareness raising/capacity building.
</t>
        </r>
        <r>
          <rPr>
            <u/>
            <sz val="9"/>
            <color indexed="81"/>
            <rFont val="Tahoma"/>
            <family val="2"/>
          </rPr>
          <t>Activity</t>
        </r>
        <r>
          <rPr>
            <sz val="9"/>
            <color indexed="81"/>
            <rFont val="Tahoma"/>
            <family val="2"/>
          </rPr>
          <t>:
-</t>
        </r>
        <r>
          <rPr>
            <i/>
            <sz val="9"/>
            <color indexed="81"/>
            <rFont val="Tahoma"/>
            <family val="2"/>
          </rPr>
          <t>Raise awareness of the REDD+ program, potential impacts, and REDD+SES and other safeguards mechanisms.</t>
        </r>
      </text>
    </comment>
    <comment ref="P19" authorId="0" shapeId="0">
      <text>
        <r>
          <rPr>
            <sz val="9"/>
            <color indexed="81"/>
            <rFont val="Tahoma"/>
            <family val="2"/>
          </rPr>
          <t>• Informing stakeholders will require some degree of understanding of the goals of the country approach to safeguards.</t>
        </r>
      </text>
    </comment>
    <comment ref="H21" authorId="0" shapeId="0">
      <text>
        <r>
          <rPr>
            <b/>
            <sz val="9"/>
            <color indexed="81"/>
            <rFont val="Tahoma"/>
            <family val="2"/>
          </rPr>
          <t xml:space="preserve">Step 2. Define SESA-specific outreach, communication, participation and consultative mechanisms.
</t>
        </r>
        <r>
          <rPr>
            <u/>
            <sz val="9"/>
            <color indexed="81"/>
            <rFont val="Tahoma"/>
            <family val="2"/>
          </rPr>
          <t>Sample Activity</t>
        </r>
        <r>
          <rPr>
            <sz val="9"/>
            <color indexed="81"/>
            <rFont val="Tahoma"/>
            <family val="2"/>
          </rPr>
          <t xml:space="preserve">:
</t>
        </r>
        <r>
          <rPr>
            <i/>
            <sz val="9"/>
            <color indexed="81"/>
            <rFont val="Tahoma"/>
            <family val="2"/>
          </rPr>
          <t>-Plan and carry out capacity building events.</t>
        </r>
        <r>
          <rPr>
            <b/>
            <sz val="9"/>
            <color indexed="81"/>
            <rFont val="Tahoma"/>
            <family val="2"/>
          </rPr>
          <t xml:space="preserve">
</t>
        </r>
      </text>
    </comment>
    <comment ref="J21" authorId="0" shapeId="0">
      <text>
        <r>
          <rPr>
            <b/>
            <sz val="9"/>
            <color indexed="81"/>
            <rFont val="Tahoma"/>
            <family val="2"/>
          </rPr>
          <t xml:space="preserve">Step 1. Awareness raising/capacity building.
</t>
        </r>
        <r>
          <rPr>
            <u/>
            <sz val="9"/>
            <color indexed="81"/>
            <rFont val="Tahoma"/>
            <family val="2"/>
          </rPr>
          <t>Activity</t>
        </r>
        <r>
          <rPr>
            <sz val="9"/>
            <color indexed="81"/>
            <rFont val="Tahoma"/>
            <family val="2"/>
          </rPr>
          <t>:
-</t>
        </r>
        <r>
          <rPr>
            <i/>
            <sz val="9"/>
            <color indexed="81"/>
            <rFont val="Tahoma"/>
            <family val="2"/>
          </rPr>
          <t>Build capacities for relevant right holders and stakeholders.</t>
        </r>
        <r>
          <rPr>
            <sz val="9"/>
            <color indexed="81"/>
            <rFont val="Tahoma"/>
            <family val="2"/>
          </rPr>
          <t xml:space="preserve">
</t>
        </r>
      </text>
    </comment>
    <comment ref="P21" authorId="0" shapeId="0">
      <text>
        <r>
          <rPr>
            <sz val="9"/>
            <color indexed="81"/>
            <rFont val="Tahoma"/>
            <family val="2"/>
          </rPr>
          <t>• Developing capacity will require evaluating the current capacities of REDD+ stakeholders, and some degree of prior planning about the objectives of the country approach to safeguards.</t>
        </r>
      </text>
    </comment>
    <comment ref="H23" authorId="0" shapeId="0">
      <text>
        <r>
          <rPr>
            <b/>
            <sz val="9"/>
            <color indexed="81"/>
            <rFont val="Tahoma"/>
            <family val="2"/>
          </rPr>
          <t xml:space="preserve">Step 1. Include provisions for coordinating SESA in national readiness management arrangements.
</t>
        </r>
        <r>
          <rPr>
            <u/>
            <sz val="9"/>
            <color indexed="81"/>
            <rFont val="Tahoma"/>
            <family val="2"/>
          </rPr>
          <t>Sample Activities</t>
        </r>
        <r>
          <rPr>
            <sz val="9"/>
            <color indexed="81"/>
            <rFont val="Tahoma"/>
            <family val="2"/>
          </rPr>
          <t xml:space="preserve">: 
</t>
        </r>
        <r>
          <rPr>
            <i/>
            <sz val="9"/>
            <color indexed="81"/>
            <rFont val="Tahoma"/>
            <family val="2"/>
          </rPr>
          <t>-Determine responsible entities for SESA implementation and oversight, respectively.
-Create Sub-Committee/Working group on safeguards application and/or SESA implementation.</t>
        </r>
      </text>
    </comment>
    <comment ref="J23" authorId="0" shapeId="0">
      <text>
        <r>
          <rPr>
            <b/>
            <sz val="9"/>
            <color indexed="81"/>
            <rFont val="Tahoma"/>
            <family val="2"/>
          </rPr>
          <t xml:space="preserve">Step 2. Establish the facilitation team.
</t>
        </r>
        <r>
          <rPr>
            <u/>
            <sz val="9"/>
            <color indexed="81"/>
            <rFont val="Tahoma"/>
            <family val="2"/>
          </rPr>
          <t>Activities</t>
        </r>
        <r>
          <rPr>
            <sz val="9"/>
            <color indexed="81"/>
            <rFont val="Tahoma"/>
            <family val="2"/>
          </rPr>
          <t xml:space="preserve">:
</t>
        </r>
        <r>
          <rPr>
            <i/>
            <sz val="9"/>
            <color indexed="81"/>
            <rFont val="Tahoma"/>
            <family val="2"/>
          </rPr>
          <t>-Select one government and two/three non-government representatives.
-Facilitate the process of interpreting and applying REDD+ SES in the country.</t>
        </r>
        <r>
          <rPr>
            <b/>
            <sz val="9"/>
            <color indexed="81"/>
            <rFont val="Tahoma"/>
            <family val="2"/>
          </rPr>
          <t xml:space="preserve">
Step 3. Create the Standards Committee.
</t>
        </r>
        <r>
          <rPr>
            <u/>
            <sz val="9"/>
            <color indexed="81"/>
            <rFont val="Tahoma"/>
            <family val="2"/>
          </rPr>
          <t>Activity</t>
        </r>
        <r>
          <rPr>
            <sz val="9"/>
            <color indexed="81"/>
            <rFont val="Tahoma"/>
            <family val="2"/>
          </rPr>
          <t>: 
-</t>
        </r>
        <r>
          <rPr>
            <i/>
            <sz val="9"/>
            <color indexed="81"/>
            <rFont val="Tahoma"/>
            <family val="2"/>
          </rPr>
          <t>Ensure balanced stakeholder oversight of use of REDD+SES.</t>
        </r>
      </text>
    </comment>
    <comment ref="H27" authorId="0" shapeId="0">
      <text>
        <r>
          <rPr>
            <b/>
            <sz val="9"/>
            <color indexed="81"/>
            <rFont val="Tahoma"/>
            <family val="2"/>
          </rPr>
          <t xml:space="preserve">Step 1. Include provisions for coordinating SESA in national readiness management arrangements.
</t>
        </r>
        <r>
          <rPr>
            <u/>
            <sz val="9"/>
            <color indexed="81"/>
            <rFont val="Tahoma"/>
            <family val="2"/>
          </rPr>
          <t>Sample Activities</t>
        </r>
        <r>
          <rPr>
            <sz val="9"/>
            <color indexed="81"/>
            <rFont val="Tahoma"/>
            <family val="2"/>
          </rPr>
          <t xml:space="preserve">: 
</t>
        </r>
        <r>
          <rPr>
            <i/>
            <sz val="9"/>
            <color indexed="81"/>
            <rFont val="Tahoma"/>
            <family val="2"/>
          </rPr>
          <t>-Determine responsible entities for SESA implementation and oversight, respectively.
-Create Sub-Committee/Working group on safeguards application and/or SESA implementation.</t>
        </r>
      </text>
    </comment>
    <comment ref="J27" authorId="0" shapeId="0">
      <text>
        <r>
          <rPr>
            <b/>
            <sz val="9"/>
            <color indexed="81"/>
            <rFont val="Tahoma"/>
            <family val="2"/>
          </rPr>
          <t xml:space="preserve">Step 2. Establish the facilitation team.
</t>
        </r>
        <r>
          <rPr>
            <u/>
            <sz val="9"/>
            <color indexed="81"/>
            <rFont val="Tahoma"/>
            <family val="2"/>
          </rPr>
          <t>Activities</t>
        </r>
        <r>
          <rPr>
            <sz val="9"/>
            <color indexed="81"/>
            <rFont val="Tahoma"/>
            <family val="2"/>
          </rPr>
          <t xml:space="preserve">:
</t>
        </r>
        <r>
          <rPr>
            <i/>
            <sz val="9"/>
            <color indexed="81"/>
            <rFont val="Tahoma"/>
            <family val="2"/>
          </rPr>
          <t>-Select one government and two/three non-government representatives.
-Facilitate the process of interpreting and applying REDD+ SES in the country.</t>
        </r>
        <r>
          <rPr>
            <b/>
            <sz val="9"/>
            <color indexed="81"/>
            <rFont val="Tahoma"/>
            <family val="2"/>
          </rPr>
          <t xml:space="preserve">
Step 3. Create the Standards Committee.
</t>
        </r>
        <r>
          <rPr>
            <u/>
            <sz val="9"/>
            <color indexed="81"/>
            <rFont val="Tahoma"/>
            <family val="2"/>
          </rPr>
          <t>Activity</t>
        </r>
        <r>
          <rPr>
            <sz val="9"/>
            <color indexed="81"/>
            <rFont val="Tahoma"/>
            <family val="2"/>
          </rPr>
          <t>:
-</t>
        </r>
        <r>
          <rPr>
            <i/>
            <sz val="9"/>
            <color indexed="81"/>
            <rFont val="Tahoma"/>
            <family val="2"/>
          </rPr>
          <t>Ensure balanced stakeholder oversight of use of REDD+SES.</t>
        </r>
      </text>
    </comment>
    <comment ref="P27" authorId="0" shapeId="0">
      <text>
        <r>
          <rPr>
            <sz val="9"/>
            <color indexed="81"/>
            <rFont val="Tahoma"/>
            <family val="2"/>
          </rPr>
          <t>• Examples of arrangements include multi-stakeholder platforms that address REDD+ issues broadly, as well as government institutions, multi-stakeholder bodies and procedures dedicated to REDD+ safeguards and SIS specifically.</t>
        </r>
      </text>
    </comment>
    <comment ref="H29" authorId="0" shapeId="0">
      <text>
        <r>
          <rPr>
            <b/>
            <sz val="9"/>
            <color indexed="81"/>
            <rFont val="Tahoma"/>
            <family val="2"/>
          </rPr>
          <t xml:space="preserve">Step 3. Prepare SESA Work Plan.
</t>
        </r>
        <r>
          <rPr>
            <u/>
            <sz val="9"/>
            <color indexed="81"/>
            <rFont val="Tahoma"/>
            <family val="2"/>
          </rPr>
          <t>Sample Activities</t>
        </r>
        <r>
          <rPr>
            <sz val="9"/>
            <color indexed="81"/>
            <rFont val="Tahoma"/>
            <family val="2"/>
          </rPr>
          <t xml:space="preserve">:
</t>
        </r>
        <r>
          <rPr>
            <i/>
            <sz val="9"/>
            <color indexed="81"/>
            <rFont val="Tahoma"/>
            <family val="2"/>
          </rPr>
          <t>-Develop a SESA Work Plan.
-Validate the SESA Work Plan (as through a multi-stakeholder workshop).</t>
        </r>
      </text>
    </comment>
    <comment ref="J29" authorId="0" shapeId="0">
      <text>
        <r>
          <rPr>
            <b/>
            <sz val="9"/>
            <color indexed="81"/>
            <rFont val="Tahoma"/>
            <family val="2"/>
          </rPr>
          <t xml:space="preserve">Step 4. Develop plan for the REDD+SES process.
</t>
        </r>
        <r>
          <rPr>
            <u/>
            <sz val="9"/>
            <color indexed="81"/>
            <rFont val="Tahoma"/>
            <family val="2"/>
          </rPr>
          <t>Activities</t>
        </r>
        <r>
          <rPr>
            <sz val="9"/>
            <color indexed="81"/>
            <rFont val="Tahoma"/>
            <family val="2"/>
          </rPr>
          <t>:</t>
        </r>
        <r>
          <rPr>
            <b/>
            <sz val="9"/>
            <color indexed="81"/>
            <rFont val="Tahoma"/>
            <family val="2"/>
          </rPr>
          <t xml:space="preserve">
</t>
        </r>
        <r>
          <rPr>
            <i/>
            <sz val="9"/>
            <color indexed="81"/>
            <rFont val="Tahoma"/>
            <family val="2"/>
          </rPr>
          <t>-Define a detailed timeline of activities and responsibilities.
-Make the plan and process publicly available.</t>
        </r>
      </text>
    </comment>
    <comment ref="P29" authorId="0" shapeId="0">
      <text>
        <r>
          <rPr>
            <sz val="9"/>
            <color indexed="81"/>
            <rFont val="Tahoma"/>
            <family val="2"/>
          </rPr>
          <t>•Though Question A.2 above also asks about the process to inform and engage stakeholders on REDD+, Question B.2 refers specifically here to the participatory process for the country approach to safeguards.  Though the country may have broad processes to inform and engage REDD+ stakeholders on REDD+ overall, there may or may not have been progress yet with consultative processes related to REDD+ safeguards and SIS specifically.</t>
        </r>
      </text>
    </comment>
    <comment ref="H31" authorId="0" shapeId="0">
      <text>
        <r>
          <rPr>
            <b/>
            <sz val="9"/>
            <color indexed="81"/>
            <rFont val="Tahoma"/>
            <family val="2"/>
          </rPr>
          <t xml:space="preserve">Step 4. Prioritize the drivers of deforestation and forest degradation and define environmental and social issues, impacts and priorities in relation to them.
</t>
        </r>
        <r>
          <rPr>
            <u/>
            <sz val="9"/>
            <color indexed="81"/>
            <rFont val="Tahoma"/>
            <family val="2"/>
          </rPr>
          <t>Sample Activities</t>
        </r>
        <r>
          <rPr>
            <sz val="9"/>
            <color indexed="81"/>
            <rFont val="Tahoma"/>
            <family val="2"/>
          </rPr>
          <t xml:space="preserve">:
</t>
        </r>
        <r>
          <rPr>
            <i/>
            <sz val="9"/>
            <color indexed="81"/>
            <rFont val="Tahoma"/>
            <family val="2"/>
          </rPr>
          <t xml:space="preserve">-Identify key environmental and social issues and impacts, and summarize in a document (as in a scoping report).
-Undertake broad consultations with SESA stakeholders to determine environmental and social priorities.
-Contract and carry out special studies, as inputs into discussions and reports.
</t>
        </r>
        <r>
          <rPr>
            <b/>
            <sz val="9"/>
            <color indexed="81"/>
            <rFont val="Tahoma"/>
            <family val="2"/>
          </rPr>
          <t>Step 5: Assess environmental and social risks and potential impacts (both positive and negative) of proposed REDD+ strategy options.</t>
        </r>
      </text>
    </comment>
    <comment ref="P31" authorId="0" shapeId="0">
      <text>
        <r>
          <rPr>
            <sz val="9"/>
            <color indexed="81"/>
            <rFont val="Tahoma"/>
            <family val="2"/>
          </rPr>
          <t>When identifying social and environmental risks and benefits as part of objective-setting, it is advisable to take into account the following:
• the relevant UNFCCC decisions;
• options and/or potential interventions included in the national REDD+ strategy, if already identified.</t>
        </r>
      </text>
    </comment>
    <comment ref="P32" authorId="0" shapeId="0">
      <text>
        <r>
          <rPr>
            <sz val="9"/>
            <color indexed="81"/>
            <rFont val="Tahoma"/>
            <family val="2"/>
          </rPr>
          <t xml:space="preserve">Other factors that could be taken into account when determining the objectives of the country approach to safeguards are:
• other national circumstances;
• other existing relevant policy objectives;
• the need to comply with safeguards of current or anticipated funders;
• existing relevant policies, laws and regulations in the country;
• relevant international treaties, conventions and agreements to which the country is a party.
</t>
        </r>
      </text>
    </comment>
    <comment ref="P34" authorId="0" shapeId="0">
      <text>
        <r>
          <rPr>
            <sz val="9"/>
            <color indexed="81"/>
            <rFont val="Tahoma"/>
            <family val="2"/>
          </rPr>
          <t xml:space="preserve">Some countries may choose to develop standards and/or principles and criteria specific to REDD+ safeguards (note that this is not a necessary step in the development of a country approach to safeguards). If electing to do so, it is advisable to take into account:
• the relevant UNFCCC decisions;
• options and/or potential interventions included in the national REDD+ strategy, if already identified;
•  the potential social and environmental risks &amp; benefits associated with these options/strategies, or with REDD+ generally, given the country context.
</t>
        </r>
      </text>
    </comment>
    <comment ref="P35" authorId="0" shapeId="0">
      <text>
        <r>
          <rPr>
            <sz val="9"/>
            <color indexed="81"/>
            <rFont val="Tahoma"/>
            <family val="2"/>
          </rPr>
          <t>Other factors that could be taken into account when choosing to develop standards and/or principles and criteria specific to REDD+ are:
• other national circumstances;
• other existing relevant policy objectives;
• the need to comply with safeguards of current or anticipated funders;
• existing relevant policies, laws and regulations in the country;
• relevant international treaties, conventions and agreements to which the country is a party.</t>
        </r>
      </text>
    </comment>
    <comment ref="H39" authorId="0" shapeId="0">
      <text>
        <r>
          <rPr>
            <b/>
            <sz val="9"/>
            <color indexed="81"/>
            <rFont val="Tahoma"/>
            <family val="2"/>
          </rPr>
          <t xml:space="preserve">Step 6. Assess existing legal/regulatory, policy, institutional and capacity gaps to manage the previously defined priorities.
</t>
        </r>
        <r>
          <rPr>
            <u/>
            <sz val="9"/>
            <color indexed="81"/>
            <rFont val="Tahoma"/>
            <family val="2"/>
          </rPr>
          <t>Sample Activities</t>
        </r>
        <r>
          <rPr>
            <sz val="9"/>
            <color indexed="81"/>
            <rFont val="Tahoma"/>
            <family val="2"/>
          </rPr>
          <t xml:space="preserve">:
</t>
        </r>
        <r>
          <rPr>
            <i/>
            <sz val="9"/>
            <color indexed="81"/>
            <rFont val="Tahoma"/>
            <family val="2"/>
          </rPr>
          <t>-Generate recommendations to address the identified gaps.
-Organize workshops and/or meetings at the national and sub-national level.</t>
        </r>
      </text>
    </comment>
    <comment ref="P39" authorId="0" shapeId="0">
      <text>
        <r>
          <rPr>
            <sz val="9"/>
            <color indexed="81"/>
            <rFont val="Tahoma"/>
            <family val="2"/>
          </rPr>
          <t>• PLRs may have been assessed against the overall REDD+ strategy or specifically for safeguards, so either the national REDD+ strategy or a safeguards framework or roadmap generated at the country-level may be useful references here.
• When conducting a gap analysis to assess existing PLRs, countries may wish to assess these against potential risks and benefits identified in the context of REDD+ implementation.</t>
        </r>
      </text>
    </comment>
    <comment ref="H41" authorId="0" shapeId="0">
      <text>
        <r>
          <rPr>
            <b/>
            <sz val="9"/>
            <color indexed="81"/>
            <rFont val="Tahoma"/>
            <family val="2"/>
          </rPr>
          <t xml:space="preserve">Step 7. Make recommendations for filling the previously identified gaps.
</t>
        </r>
        <r>
          <rPr>
            <u/>
            <sz val="9"/>
            <color indexed="81"/>
            <rFont val="Tahoma"/>
            <family val="2"/>
          </rPr>
          <t>Sample Activities</t>
        </r>
        <r>
          <rPr>
            <sz val="9"/>
            <color indexed="81"/>
            <rFont val="Tahoma"/>
            <family val="2"/>
          </rPr>
          <t xml:space="preserve">:
</t>
        </r>
        <r>
          <rPr>
            <i/>
            <sz val="9"/>
            <color indexed="81"/>
            <rFont val="Tahoma"/>
            <family val="2"/>
          </rPr>
          <t>-Refine existing and/or generate new REDD+ strategy options.</t>
        </r>
        <r>
          <rPr>
            <b/>
            <sz val="9"/>
            <color indexed="81"/>
            <rFont val="Tahoma"/>
            <family val="2"/>
          </rPr>
          <t xml:space="preserve">
Step 8. Develop ToR for preparing the ESMF.
Step 9. Prepare ESMF consistent with the applicable safeguards.</t>
        </r>
      </text>
    </comment>
    <comment ref="H45" authorId="0" shapeId="0">
      <text>
        <r>
          <rPr>
            <b/>
            <sz val="9"/>
            <color indexed="81"/>
            <rFont val="Tahoma"/>
            <family val="2"/>
          </rPr>
          <t xml:space="preserve">Step 9. Prepare ESMF consistent with the applicable safeguards.
</t>
        </r>
      </text>
    </comment>
    <comment ref="J45" authorId="0" shapeId="0">
      <text>
        <r>
          <rPr>
            <b/>
            <sz val="9"/>
            <color indexed="81"/>
            <rFont val="Tahoma"/>
            <family val="2"/>
          </rPr>
          <t>Step 7. Prepare monitoring and assessment plans.</t>
        </r>
        <r>
          <rPr>
            <sz val="9"/>
            <color indexed="81"/>
            <rFont val="Tahoma"/>
            <family val="2"/>
          </rPr>
          <t xml:space="preserve">
</t>
        </r>
        <r>
          <rPr>
            <u/>
            <sz val="9"/>
            <color indexed="81"/>
            <rFont val="Tahoma"/>
            <family val="2"/>
          </rPr>
          <t>Activities</t>
        </r>
        <r>
          <rPr>
            <sz val="9"/>
            <color indexed="81"/>
            <rFont val="Tahoma"/>
            <family val="2"/>
          </rPr>
          <t xml:space="preserve">:
</t>
        </r>
        <r>
          <rPr>
            <i/>
            <sz val="9"/>
            <color indexed="81"/>
            <rFont val="Tahoma"/>
            <family val="2"/>
          </rPr>
          <t>-Include a consultant/expert with monitoring and evaluation expertise.
-Define what information will be collected, where information can be found, how information will be gathered and who will be responsible.
-Define a timeline of activities and responsibilities for the preparation, review, approval and publication of the assessment report.</t>
        </r>
      </text>
    </comment>
    <comment ref="P45" authorId="0" shapeId="0">
      <text>
        <r>
          <rPr>
            <sz val="9"/>
            <color indexed="81"/>
            <rFont val="Tahoma"/>
            <family val="2"/>
          </rPr>
          <t>• Relevant indicators may exist as part of other systems of information, and may simply need to be updated within the context of the country approach to safeguards. Existing information sources and systems may include national population censuses, forest inventories, and Living Standards Measurement Studies (LSMS), among others.</t>
        </r>
      </text>
    </comment>
    <comment ref="H47" authorId="0" shapeId="0">
      <text>
        <r>
          <rPr>
            <b/>
            <sz val="9"/>
            <color indexed="81"/>
            <rFont val="Tahoma"/>
            <family val="2"/>
          </rPr>
          <t xml:space="preserve">Step 9. Prepare ESMF consistent with the applicable safeguards.
</t>
        </r>
      </text>
    </comment>
    <comment ref="J47" authorId="0" shapeId="0">
      <text>
        <r>
          <rPr>
            <b/>
            <sz val="9"/>
            <color indexed="81"/>
            <rFont val="Tahoma"/>
            <family val="2"/>
          </rPr>
          <t xml:space="preserve">Step 5. Develop draft country-specific indicators.
</t>
        </r>
        <r>
          <rPr>
            <u/>
            <sz val="9"/>
            <color indexed="81"/>
            <rFont val="Tahoma"/>
            <family val="2"/>
          </rPr>
          <t>Activities</t>
        </r>
        <r>
          <rPr>
            <sz val="9"/>
            <color indexed="81"/>
            <rFont val="Tahoma"/>
            <family val="2"/>
          </rPr>
          <t xml:space="preserve">:
</t>
        </r>
        <r>
          <rPr>
            <i/>
            <sz val="9"/>
            <color indexed="81"/>
            <rFont val="Tahoma"/>
            <family val="2"/>
          </rPr>
          <t>-Compose a technical working group (facilitation team + relevant stakeholders/experts).
-Draft indicators that are relevant to the country context.</t>
        </r>
        <r>
          <rPr>
            <b/>
            <sz val="9"/>
            <color indexed="81"/>
            <rFont val="Tahoma"/>
            <family val="2"/>
          </rPr>
          <t xml:space="preserve">
Step 6. Organize consultations on indicators.
</t>
        </r>
        <r>
          <rPr>
            <u/>
            <sz val="9"/>
            <color indexed="81"/>
            <rFont val="Tahoma"/>
            <family val="2"/>
          </rPr>
          <t>Activities</t>
        </r>
        <r>
          <rPr>
            <sz val="9"/>
            <color indexed="81"/>
            <rFont val="Tahoma"/>
            <family val="2"/>
          </rPr>
          <t xml:space="preserve">:
</t>
        </r>
        <r>
          <rPr>
            <i/>
            <sz val="9"/>
            <color indexed="81"/>
            <rFont val="Tahoma"/>
            <family val="2"/>
          </rPr>
          <t>-Facilitate two public comment periods.
-Revise indicators and respond to comments.
-Approve revised and final version of indicators.</t>
        </r>
      </text>
    </comment>
    <comment ref="P47" authorId="0" shapeId="0">
      <text>
        <r>
          <rPr>
            <sz val="9"/>
            <color indexed="81"/>
            <rFont val="Tahoma"/>
            <family val="2"/>
          </rPr>
          <t>• There are many different classifications of indicators, the most basic of which is quantitative versus qualitative indicators.</t>
        </r>
      </text>
    </comment>
    <comment ref="H49" authorId="0" shapeId="0">
      <text>
        <r>
          <rPr>
            <b/>
            <sz val="9"/>
            <color indexed="81"/>
            <rFont val="Tahoma"/>
            <family val="2"/>
          </rPr>
          <t>Step 12. Apply the ESMF.</t>
        </r>
      </text>
    </comment>
    <comment ref="J49" authorId="0" shapeId="0">
      <text>
        <r>
          <rPr>
            <b/>
            <sz val="9"/>
            <color indexed="81"/>
            <rFont val="Tahoma"/>
            <family val="2"/>
          </rPr>
          <t xml:space="preserve">Step 7. Prepare monitoring and assessment plans.
</t>
        </r>
        <r>
          <rPr>
            <u/>
            <sz val="9"/>
            <color indexed="81"/>
            <rFont val="Tahoma"/>
            <family val="2"/>
          </rPr>
          <t>Activities</t>
        </r>
        <r>
          <rPr>
            <sz val="9"/>
            <color indexed="81"/>
            <rFont val="Tahoma"/>
            <family val="2"/>
          </rPr>
          <t xml:space="preserve">:
</t>
        </r>
        <r>
          <rPr>
            <i/>
            <sz val="9"/>
            <color indexed="81"/>
            <rFont val="Tahoma"/>
            <family val="2"/>
          </rPr>
          <t>-Include a consultant/expert with monitoring and evaluation expertise.
-Define what information will be collected, where information can be found, how information will be gathered and who will be responsible.
-Define a timeline of activities and responsibilities for the preparation, review, approval and publication of the assessment report.</t>
        </r>
        <r>
          <rPr>
            <b/>
            <sz val="9"/>
            <color indexed="81"/>
            <rFont val="Tahoma"/>
            <family val="2"/>
          </rPr>
          <t xml:space="preserve">
Step 8. Collect and assess monitoring information.
</t>
        </r>
        <r>
          <rPr>
            <u/>
            <sz val="9"/>
            <color indexed="81"/>
            <rFont val="Tahoma"/>
            <family val="2"/>
          </rPr>
          <t>Activities</t>
        </r>
        <r>
          <rPr>
            <sz val="9"/>
            <color indexed="81"/>
            <rFont val="Tahoma"/>
            <family val="2"/>
          </rPr>
          <t xml:space="preserve">:
</t>
        </r>
        <r>
          <rPr>
            <i/>
            <sz val="9"/>
            <color indexed="81"/>
            <rFont val="Tahoma"/>
            <family val="2"/>
          </rPr>
          <t>-Identify, collect and analyze “specific monitoring information” for the current assessment period
-Prepare a draft report of the performance of the REDD+ program for each of the country-specific indicators.</t>
        </r>
      </text>
    </comment>
    <comment ref="P49" authorId="0" shapeId="0">
      <text>
        <r>
          <rPr>
            <sz val="9"/>
            <color indexed="81"/>
            <rFont val="Tahoma"/>
            <family val="2"/>
          </rPr>
          <t>• If methods have been selected but not yet implemented, this would be indicative of progress made. 
• Methods used to collect relevant information may include desk reviews, focus group discussions and interviews, among others.</t>
        </r>
      </text>
    </comment>
    <comment ref="H51" authorId="0" shapeId="0">
      <text>
        <r>
          <rPr>
            <b/>
            <sz val="9"/>
            <color indexed="81"/>
            <rFont val="Tahoma"/>
            <family val="2"/>
          </rPr>
          <t xml:space="preserve">Step 9. Prepare ESMF consistent with the applicable safeguards.
</t>
        </r>
        <r>
          <rPr>
            <u/>
            <sz val="9"/>
            <color indexed="81"/>
            <rFont val="Tahoma"/>
            <family val="2"/>
          </rPr>
          <t>Sample Activities</t>
        </r>
        <r>
          <rPr>
            <sz val="9"/>
            <color indexed="81"/>
            <rFont val="Tahoma"/>
            <family val="2"/>
          </rPr>
          <t xml:space="preserve">:
</t>
        </r>
        <r>
          <rPr>
            <i/>
            <sz val="9"/>
            <color indexed="81"/>
            <rFont val="Tahoma"/>
            <family val="2"/>
          </rPr>
          <t>-Organize meetings at the national and/or subnational levels, to consult on initial draft ESMF.
-Disclose ESMF or advanced draft ESMF for public comment.</t>
        </r>
      </text>
    </comment>
    <comment ref="J51" authorId="0" shapeId="0">
      <text>
        <r>
          <rPr>
            <b/>
            <sz val="9"/>
            <color indexed="81"/>
            <rFont val="Tahoma"/>
            <family val="2"/>
          </rPr>
          <t xml:space="preserve">Step 7. Prepare monitoring and assessment plans.
</t>
        </r>
        <r>
          <rPr>
            <u/>
            <sz val="9"/>
            <color indexed="81"/>
            <rFont val="Tahoma"/>
            <family val="2"/>
          </rPr>
          <t>Activities</t>
        </r>
        <r>
          <rPr>
            <sz val="9"/>
            <color indexed="81"/>
            <rFont val="Tahoma"/>
            <family val="2"/>
          </rPr>
          <t xml:space="preserve">:
</t>
        </r>
        <r>
          <rPr>
            <i/>
            <sz val="9"/>
            <color indexed="81"/>
            <rFont val="Tahoma"/>
            <family val="2"/>
          </rPr>
          <t>-Include a consultant/expert with monitoring and evaluation expertise.
-Define what information will be collected, where information can be found, how information will be gathered and who will be responsible.
-Define a timeline of activities and responsibilities for the preparation, review, approval and publication of the assessment report.</t>
        </r>
      </text>
    </comment>
    <comment ref="P51" authorId="0" shapeId="0">
      <text>
        <r>
          <rPr>
            <sz val="9"/>
            <color indexed="81"/>
            <rFont val="Tahoma"/>
            <family val="2"/>
          </rPr>
          <t>• For the purpose of this exercise, the methodological approach referred to in this question includes indicators to assess whether safeguards are being addressed and respected (D2) and methods/methodologies to collect information (D3).</t>
        </r>
      </text>
    </comment>
    <comment ref="H55" authorId="0" shapeId="0">
      <text>
        <r>
          <rPr>
            <b/>
            <sz val="9"/>
            <color indexed="81"/>
            <rFont val="Tahoma"/>
            <family val="2"/>
          </rPr>
          <t xml:space="preserve">Step 9. Prepare ESMF consistent with the applicable safeguards.
</t>
        </r>
      </text>
    </comment>
    <comment ref="J55" authorId="0" shapeId="0">
      <text>
        <r>
          <rPr>
            <b/>
            <sz val="9"/>
            <color indexed="81"/>
            <rFont val="Tahoma"/>
            <family val="2"/>
          </rPr>
          <t xml:space="preserve">Step 7. Prepare monitoring and assessment plans.
</t>
        </r>
        <r>
          <rPr>
            <u/>
            <sz val="9"/>
            <color indexed="81"/>
            <rFont val="Tahoma"/>
            <family val="2"/>
          </rPr>
          <t>Activities</t>
        </r>
        <r>
          <rPr>
            <sz val="9"/>
            <color indexed="81"/>
            <rFont val="Tahoma"/>
            <family val="2"/>
          </rPr>
          <t xml:space="preserve">:
</t>
        </r>
        <r>
          <rPr>
            <i/>
            <sz val="9"/>
            <color indexed="81"/>
            <rFont val="Tahoma"/>
            <family val="2"/>
          </rPr>
          <t>-Include a consultant/expert with monitoring and evaluation expertise.
-Define what information will be collected, where information can be found, how information will be gathered and who will be responsible.
-Define a timeline of activities and responsibilities for the preparation, review, approval and publication of the assessment report.</t>
        </r>
        <r>
          <rPr>
            <b/>
            <sz val="9"/>
            <color indexed="81"/>
            <rFont val="Tahoma"/>
            <family val="2"/>
          </rPr>
          <t xml:space="preserve">
Step 10. Publish the assessment report.
</t>
        </r>
        <r>
          <rPr>
            <u/>
            <sz val="9"/>
            <color indexed="81"/>
            <rFont val="Tahoma"/>
            <family val="2"/>
          </rPr>
          <t>Activity</t>
        </r>
        <r>
          <rPr>
            <sz val="9"/>
            <color indexed="81"/>
            <rFont val="Tahoma"/>
            <family val="2"/>
          </rPr>
          <t xml:space="preserve">:
</t>
        </r>
        <r>
          <rPr>
            <i/>
            <sz val="9"/>
            <color indexed="81"/>
            <rFont val="Tahoma"/>
            <family val="2"/>
          </rPr>
          <t>-Make the final report publicly available.</t>
        </r>
      </text>
    </comment>
    <comment ref="P55" authorId="0" shapeId="0">
      <text>
        <r>
          <rPr>
            <sz val="9"/>
            <color indexed="81"/>
            <rFont val="Tahoma"/>
            <family val="2"/>
          </rPr>
          <t>• Provision of information refers to the national government making the REDD+ safeguards information that has been collected available to both national and international stakeholders. 
• Examples include web-based distribution and the summary information provided in the National Communication submission to the UNFCCC.</t>
        </r>
      </text>
    </comment>
    <comment ref="H57" authorId="0" shapeId="0">
      <text>
        <r>
          <rPr>
            <b/>
            <sz val="9"/>
            <color indexed="81"/>
            <rFont val="Tahoma"/>
            <family val="2"/>
          </rPr>
          <t xml:space="preserve">Step 9. Prepare ESMF consistent with the applicable safeguards.
</t>
        </r>
      </text>
    </comment>
    <comment ref="J57" authorId="0" shapeId="0">
      <text>
        <r>
          <rPr>
            <b/>
            <sz val="9"/>
            <color indexed="81"/>
            <rFont val="Tahoma"/>
            <family val="2"/>
          </rPr>
          <t xml:space="preserve">Step 7. Prepare monitoring and assessment plans.
</t>
        </r>
        <r>
          <rPr>
            <u/>
            <sz val="9"/>
            <color indexed="81"/>
            <rFont val="Tahoma"/>
            <family val="2"/>
          </rPr>
          <t>Activities</t>
        </r>
        <r>
          <rPr>
            <sz val="9"/>
            <color indexed="81"/>
            <rFont val="Tahoma"/>
            <family val="2"/>
          </rPr>
          <t xml:space="preserve">:
</t>
        </r>
        <r>
          <rPr>
            <i/>
            <sz val="9"/>
            <color indexed="81"/>
            <rFont val="Tahoma"/>
            <family val="2"/>
          </rPr>
          <t>-Include a consultant/expert with monitoring and evaluation expertise.
-Define what information will be collected, where information can be found, how information will be gathered and who will be responsible.
-Define a timeline of activities and responsibilities for the preparation, review, approval and publication of the assessment report.</t>
        </r>
        <r>
          <rPr>
            <b/>
            <sz val="9"/>
            <color indexed="81"/>
            <rFont val="Tahoma"/>
            <family val="2"/>
          </rPr>
          <t xml:space="preserve">
Step 9. Organize stakeholder review of draft assessment report.
</t>
        </r>
        <r>
          <rPr>
            <u/>
            <sz val="9"/>
            <color indexed="81"/>
            <rFont val="Tahoma"/>
            <family val="2"/>
          </rPr>
          <t>Activities</t>
        </r>
        <r>
          <rPr>
            <sz val="9"/>
            <color indexed="81"/>
            <rFont val="Tahoma"/>
            <family val="2"/>
          </rPr>
          <t xml:space="preserve">:
</t>
        </r>
        <r>
          <rPr>
            <i/>
            <sz val="9"/>
            <color indexed="81"/>
            <rFont val="Tahoma"/>
            <family val="2"/>
          </rPr>
          <t>-Organize consultations on the draft assessment report.
-Revise the report and respond to comments.
-Approve revised and final version.</t>
        </r>
      </text>
    </comment>
    <comment ref="H59" authorId="0" shapeId="0">
      <text>
        <r>
          <rPr>
            <b/>
            <sz val="9"/>
            <color indexed="81"/>
            <rFont val="Tahoma"/>
            <family val="2"/>
          </rPr>
          <t>Step 12. Apply the ESMF.</t>
        </r>
      </text>
    </comment>
    <comment ref="J59" authorId="0" shapeId="0">
      <text>
        <r>
          <rPr>
            <b/>
            <sz val="9"/>
            <color indexed="81"/>
            <rFont val="Tahoma"/>
            <family val="2"/>
          </rPr>
          <t xml:space="preserve">Step 9. Organize stakeholder review of draft assessment report.
</t>
        </r>
        <r>
          <rPr>
            <u/>
            <sz val="9"/>
            <color indexed="81"/>
            <rFont val="Tahoma"/>
            <family val="2"/>
          </rPr>
          <t>Activities</t>
        </r>
        <r>
          <rPr>
            <sz val="9"/>
            <color indexed="81"/>
            <rFont val="Tahoma"/>
            <family val="2"/>
          </rPr>
          <t xml:space="preserve">:
</t>
        </r>
        <r>
          <rPr>
            <i/>
            <sz val="9"/>
            <color indexed="81"/>
            <rFont val="Tahoma"/>
            <family val="2"/>
          </rPr>
          <t>-Organize consultations on the draft assessment report.
-Revise the report and respond to comments.
- Multi-stakeholder Standards Committee approves revision and final version.</t>
        </r>
      </text>
    </comment>
    <comment ref="H61" authorId="0" shapeId="0">
      <text>
        <r>
          <rPr>
            <b/>
            <sz val="9"/>
            <color indexed="81"/>
            <rFont val="Tahoma"/>
            <family val="2"/>
          </rPr>
          <t xml:space="preserve">Step 9. Prepare ESMF consistent with the applicable safeguards.
</t>
        </r>
      </text>
    </comment>
    <comment ref="J61" authorId="0" shapeId="0">
      <text>
        <r>
          <rPr>
            <b/>
            <sz val="9"/>
            <color indexed="81"/>
            <rFont val="Tahoma"/>
            <family val="2"/>
          </rPr>
          <t xml:space="preserve">Step 7. Prepare monitoring and assessment plans.
</t>
        </r>
        <r>
          <rPr>
            <u/>
            <sz val="9"/>
            <color indexed="81"/>
            <rFont val="Tahoma"/>
            <family val="2"/>
          </rPr>
          <t>Activities</t>
        </r>
        <r>
          <rPr>
            <sz val="9"/>
            <color indexed="81"/>
            <rFont val="Tahoma"/>
            <family val="2"/>
          </rPr>
          <t xml:space="preserve">:
</t>
        </r>
        <r>
          <rPr>
            <i/>
            <sz val="9"/>
            <color indexed="81"/>
            <rFont val="Tahoma"/>
            <family val="2"/>
          </rPr>
          <t>-Include a consultant/expert with monitoring and evaluation expertise.
-Define what information will be collected, where information can be found, how information will be gathered and who will be responsible.
-Define a timeline of activities and responsibilities for the preparation, review, approval and publication of the assessment report.</t>
        </r>
      </text>
    </comment>
    <comment ref="P61" authorId="0" shapeId="0">
      <text>
        <r>
          <rPr>
            <sz val="9"/>
            <color indexed="81"/>
            <rFont val="Tahoma"/>
            <family val="2"/>
          </rPr>
          <t>• An effective data management system will require sustainable institutional arrangements to manage the data over time.</t>
        </r>
      </text>
    </comment>
    <comment ref="H63" authorId="0" shapeId="0">
      <text>
        <r>
          <rPr>
            <b/>
            <sz val="9"/>
            <color indexed="81"/>
            <rFont val="Tahoma"/>
            <family val="2"/>
          </rPr>
          <t>Step 12. Apply the ESMF.</t>
        </r>
      </text>
    </comment>
    <comment ref="J63" authorId="0" shapeId="0">
      <text>
        <r>
          <rPr>
            <b/>
            <sz val="9"/>
            <color indexed="81"/>
            <rFont val="Tahoma"/>
            <family val="2"/>
          </rPr>
          <t xml:space="preserve">Step 10. Publish the assessment report.
</t>
        </r>
        <r>
          <rPr>
            <u/>
            <sz val="9"/>
            <color indexed="81"/>
            <rFont val="Tahoma"/>
            <family val="2"/>
          </rPr>
          <t>Activity</t>
        </r>
        <r>
          <rPr>
            <sz val="9"/>
            <color indexed="81"/>
            <rFont val="Tahoma"/>
            <family val="2"/>
          </rPr>
          <t xml:space="preserve">:
</t>
        </r>
        <r>
          <rPr>
            <i/>
            <sz val="9"/>
            <color indexed="81"/>
            <rFont val="Tahoma"/>
            <family val="2"/>
          </rPr>
          <t>-Make the final report publicly available.</t>
        </r>
      </text>
    </comment>
  </commentList>
</comments>
</file>

<file path=xl/sharedStrings.xml><?xml version="1.0" encoding="utf-8"?>
<sst xmlns="http://schemas.openxmlformats.org/spreadsheetml/2006/main" count="1883" uniqueCount="710">
  <si>
    <t>A.1</t>
  </si>
  <si>
    <t>A.2</t>
  </si>
  <si>
    <t>A.3</t>
  </si>
  <si>
    <t>A.4</t>
  </si>
  <si>
    <t>B.1</t>
  </si>
  <si>
    <t>B.2</t>
  </si>
  <si>
    <t>B.3</t>
  </si>
  <si>
    <t>C.1</t>
  </si>
  <si>
    <t>C.2</t>
  </si>
  <si>
    <t>D.1</t>
  </si>
  <si>
    <t>D.2</t>
  </si>
  <si>
    <t>D.3</t>
  </si>
  <si>
    <t>Has a consultative and participatory process been designed for the development/implementation of the country approach to safeguards?</t>
  </si>
  <si>
    <t>Section A - Stakeholder analysis, awareness raising and capacity-building</t>
  </si>
  <si>
    <t>Section C - Defining or developing safeguard policies, laws and regulations</t>
  </si>
  <si>
    <t>Activities</t>
  </si>
  <si>
    <t>Summary</t>
  </si>
  <si>
    <t>E.1</t>
  </si>
  <si>
    <t>E.2</t>
  </si>
  <si>
    <t>E.3</t>
  </si>
  <si>
    <t>E.4</t>
  </si>
  <si>
    <t>Country:</t>
  </si>
  <si>
    <t>Information collected through the SIS has been published and disseminated.</t>
  </si>
  <si>
    <t>SESA</t>
  </si>
  <si>
    <t>No further action needed</t>
  </si>
  <si>
    <t>REDD+ SES</t>
  </si>
  <si>
    <r>
      <t>PURPOSE</t>
    </r>
    <r>
      <rPr>
        <b/>
        <sz val="10"/>
        <color rgb="FF002060"/>
        <rFont val="Calibri"/>
        <family val="2"/>
        <scheme val="minor"/>
      </rPr>
      <t>:</t>
    </r>
  </si>
  <si>
    <t>Part 4: Planning</t>
  </si>
  <si>
    <t>Mid-term activity</t>
  </si>
  <si>
    <t>Prioritization options:</t>
  </si>
  <si>
    <t>Time frame for undertaking the activities:</t>
  </si>
  <si>
    <t>Long-term activity</t>
  </si>
  <si>
    <t>Short-term activity</t>
  </si>
  <si>
    <t>Next 3 months</t>
  </si>
  <si>
    <t>Next 6 months</t>
  </si>
  <si>
    <t>Time Frame</t>
  </si>
  <si>
    <t>January</t>
  </si>
  <si>
    <t>February</t>
  </si>
  <si>
    <t>March</t>
  </si>
  <si>
    <t>April</t>
  </si>
  <si>
    <t>May</t>
  </si>
  <si>
    <t>June</t>
  </si>
  <si>
    <t>July</t>
  </si>
  <si>
    <t>August</t>
  </si>
  <si>
    <t>September</t>
  </si>
  <si>
    <t>October</t>
  </si>
  <si>
    <t>November</t>
  </si>
  <si>
    <t>December</t>
  </si>
  <si>
    <t>(Month)</t>
  </si>
  <si>
    <t>(Year)</t>
  </si>
  <si>
    <t>Conduct a gap analysis of existing information systems.</t>
  </si>
  <si>
    <t>Develop a framework for the provision of information.</t>
  </si>
  <si>
    <t>Share publically information on how safeguards are being addressed and respected.</t>
  </si>
  <si>
    <t>Not a priority activity</t>
  </si>
  <si>
    <r>
      <t>FORMAT</t>
    </r>
    <r>
      <rPr>
        <b/>
        <sz val="10"/>
        <color rgb="FF002060"/>
        <rFont val="Calibri"/>
        <family val="2"/>
        <scheme val="minor"/>
      </rPr>
      <t>:</t>
    </r>
  </si>
  <si>
    <t>Part 1: Identifying</t>
  </si>
  <si>
    <t>Section D - Collecting information on safeguards</t>
  </si>
  <si>
    <t>B.4</t>
  </si>
  <si>
    <t>Still needs to be considered</t>
  </si>
  <si>
    <t>Section</t>
  </si>
  <si>
    <t>Not yet, but planned</t>
  </si>
  <si>
    <t>UN
Tools, Guidelines and Resources</t>
  </si>
  <si>
    <t>Other initiatives
Resources</t>
  </si>
  <si>
    <t>Country
Resources</t>
  </si>
  <si>
    <t>Part 3: Prioritizing</t>
  </si>
  <si>
    <t>Value</t>
  </si>
  <si>
    <t>Option</t>
  </si>
  <si>
    <t>Questions</t>
  </si>
  <si>
    <t>REDD+</t>
  </si>
  <si>
    <t>SES</t>
  </si>
  <si>
    <t>Country's Stage (as per Identifying Section)</t>
  </si>
  <si>
    <t>FCPF</t>
  </si>
  <si>
    <t>Yes</t>
  </si>
  <si>
    <t>Once a year</t>
  </si>
  <si>
    <t>Once a month</t>
  </si>
  <si>
    <t>Next 6-12 months</t>
  </si>
  <si>
    <t>Next 12-18 months</t>
  </si>
  <si>
    <t>-</t>
  </si>
  <si>
    <t>No answer</t>
  </si>
  <si>
    <t>UNDP</t>
  </si>
  <si>
    <t>FAO/PROFOR</t>
  </si>
  <si>
    <t>http://www.un-redd.org/Stakeholder_Engagement/Guidelines_On_Stakeholder_Engagement/tabid/55619/Default.aspx</t>
  </si>
  <si>
    <t>http://www.undp.org/content/undp/en/home/librarypage/poverty-reduction/inclusive_development/mainstreaming-human-rights-in-development-policies-and-programmi/</t>
  </si>
  <si>
    <t>http://www.undp.org/content/undp/en/home/librarypage/democratic-governance/human_rights/marginalised-minorities-in-development-programming-a-resource-guide-and-toolkit/</t>
  </si>
  <si>
    <t>Type</t>
  </si>
  <si>
    <t>Other Safeguards Initiatives</t>
  </si>
  <si>
    <t>FCMC</t>
  </si>
  <si>
    <t>Organization</t>
  </si>
  <si>
    <t>Name</t>
  </si>
  <si>
    <t>General Description</t>
  </si>
  <si>
    <t>Specific Utility</t>
  </si>
  <si>
    <t>http://www.un-redd.org/Newsletter35/FreedomofInformationandREDD/tabid/105809/Default.aspx</t>
  </si>
  <si>
    <t>Using or referring to these tools and resources is a voluntary process. They should be seen as sources of potential support:</t>
  </si>
  <si>
    <t>Progress made; more work needed</t>
  </si>
  <si>
    <t>Have indicators been developed/updated to assess whether safeguards are being addressed and respected?</t>
  </si>
  <si>
    <t>Section B - Preparing the development of the country approach to safeguards, including development of a national set of safeguards when appropriate</t>
  </si>
  <si>
    <t>Section E - Validating and sharing information on safeguards</t>
  </si>
  <si>
    <t xml:space="preserve">A dedicated multi-stakeholder team has been established to lead/facilitate the development of the country approach to safeguards. </t>
  </si>
  <si>
    <t>Formal and informal institutions, processes and procedures have been established in order to design and implement an effective country approach to safeguards.</t>
  </si>
  <si>
    <t>For the on-going work defining the institutional and procedural arrangements, it will be useful to consider the possible need for formal arrangements that will provide the necessary financial and human resources, as well as possible legal arrangements to ensure the functions that are part of the country approach to safeguards will be entirely and efficiently performed.</t>
  </si>
  <si>
    <t xml:space="preserve">A consultative and participatory process has been designed for the development and implementation of the country approach to safeguards. </t>
  </si>
  <si>
    <t>For additional guidance while conducting a gap analysis of existing information sources and systems relevant to REDD+ safeguards, please consider these relevant tools, guides and resources:</t>
  </si>
  <si>
    <t>An approach for the provision of information has been defined/ developed.</t>
  </si>
  <si>
    <t>Recurring action</t>
  </si>
  <si>
    <t>As needed</t>
  </si>
  <si>
    <t>Addressed</t>
  </si>
  <si>
    <t>Conduct a stakeholder mapping exercise.</t>
  </si>
  <si>
    <t>Establish a multi-stakeholder safeguards working group, committee or task force.</t>
  </si>
  <si>
    <t>Design a consultative &amp; participatory process for the development of the country approach to safeguards.</t>
  </si>
  <si>
    <t>Conduct a gap analysis of existing PLRs.</t>
  </si>
  <si>
    <t>Part 2: Information resources</t>
  </si>
  <si>
    <t>1.5-2 years</t>
  </si>
  <si>
    <t>3-4 years</t>
  </si>
  <si>
    <t>4-5 years</t>
  </si>
  <si>
    <t>Examines the specific challenges and barriers that prevent the inclusion of women and the integration of gender perspectives in REDD+ in Asia-Pacific, as well as identifies practical entry points and analyzes existing good practices and share knowledge through multi-sectoral and stakeholder dialogues for the replication of successful outcomes.</t>
  </si>
  <si>
    <t>Explores the current status and effectiveness of policies and practices related to gender integration in forestry, REDD+ and other natural resources management sectors in Cambodia. It also analyses the current policies and practices, identifies the gaps between policies and practices, determines the factors that enable the inclusion of women in the policies and practices, and identifies elements that prevent inclusion and effective implementation.</t>
  </si>
  <si>
    <t>Explores the current status of policies and practices related to gender integration in forestry and other natural resource management sectors in Sri Lanka, and their relation to REDD+ initiatives. It also analyses the current policies and practices, identifies the elements that prevent the inclusion of women in REDD+ in Sri Lanka, as well as the factors that enable their inclusion in policies and practices.</t>
  </si>
  <si>
    <t>The BeRT 2.0 is intended to help national actors to understand how the Policies, Laws and Regulations (PLRs) already in place in the country of interest relate to the Cancun safeguards; and to conduct a rapid assessment of gaps in the coverage of the safeguards by these existing PLRs.</t>
  </si>
  <si>
    <t>Comments (if any)</t>
  </si>
  <si>
    <t>Comments</t>
  </si>
  <si>
    <t>Prioritization option</t>
  </si>
  <si>
    <t>Click to select an option:</t>
  </si>
  <si>
    <t>Click to select the time frame:</t>
  </si>
  <si>
    <t>Part 5: Applying information resources</t>
  </si>
  <si>
    <t>A.5</t>
  </si>
  <si>
    <t>A.6</t>
  </si>
  <si>
    <t>Has a stakeholder mapping process been carried out to identify REDD+ stakeholders?</t>
  </si>
  <si>
    <t>Raise awareness of potential social and environmental risks and benefits related to REDD+ at the country level.</t>
  </si>
  <si>
    <t>D.4</t>
  </si>
  <si>
    <t>Has a process to inform and engage REDD+ stakeholders been developed?</t>
  </si>
  <si>
    <t>Have activities been undertaken to ensure that stakeholders have the capacity to engage in the development of the country approach to safeguards?</t>
  </si>
  <si>
    <t>Has a dedicated multi-stakeholder team or task force been established to lead/facilitate the development of the country approach to safeguards?</t>
  </si>
  <si>
    <t>Have institutional and procedural arrangements been defined for the country approach to safeguards?</t>
  </si>
  <si>
    <t>For any identified gaps or inconsistencies in existing policies, laws and regulations (PLRs), have new PLRs been developed (or existing PLRs amended) in order to achieve the goals of the country approach to safeguards?</t>
  </si>
  <si>
    <t>For guidance designing a consultative, gender sensitive and participatory process for the development and implementation of the country approach to safeguards, these resources are available:</t>
  </si>
  <si>
    <t>For further guidance on validating approaches/ methodologies for collecting safeguards information with multiple stakeholders, please refer to the following:</t>
  </si>
  <si>
    <t>For guidance on validating approaches/ methodologies for collecting safeguards information with multiple stakeholders, please refer to the following:</t>
  </si>
  <si>
    <t>For further guidance on developing an approach for the provision of information, please refer to the following:</t>
  </si>
  <si>
    <t>For guidance on developing an approach for the provision of information, please refer to the following:</t>
  </si>
  <si>
    <t>Please refer to the following for guidance on developing  procedures to help assure the quality and credibility of the information made available through the SIS:</t>
  </si>
  <si>
    <t>This is an auto-generated analysis. Once you have analyzed the feedback you may click the "Next" icon at the bottom to prioritize some activities based on your responses.</t>
  </si>
  <si>
    <t>http://www.unredd.net/index.php?option=com_docman&amp;task=doc_download&amp;gid=10053&amp;Itemid=53</t>
  </si>
  <si>
    <t>Outlines the main steps of a PGA process, while allowing flexibility for variances across regions, countries, peoples, communities and circumstances. The guide also draws on lessons, challenges and practical solutions drawn from the experience of the four PGA pilots within the UN-REDD Programme to date: Ecuador, Indonesia, Nigeria and Vietnam.</t>
  </si>
  <si>
    <t>http://tinyurl.com/oxzscqg</t>
  </si>
  <si>
    <t>This framework provides guidance for designing robust and comprehensive sets of forest governance indicators.</t>
  </si>
  <si>
    <t>This practical guide provides a range of practical considerations, methods and available resources for planning and conducting the collection of forest governance data.</t>
  </si>
  <si>
    <t>http://www.unredd.net/index.php?option=com_docman&amp;task=doc_download&amp;gid=10305&amp;Itemid=53</t>
  </si>
  <si>
    <t>A key component of effective stakeholder engagement and consultation is the principle of free, prior, and informed consent (FPIC). For this reason, the UN-REDD Programme has outlined a normative, policy and operational framework for UN-REDD Programme partner countries to seek FPIC. This will in turn support partner countries to comply with UN-REDD Programme guidelines and principles, including the requirement to undertake broad consultations and seek consent at the community level as and when appropriate, as determined by the partner country in consultation with relevant rights-holders in line with the guidance provided in the UN-REDD Programme Guidelines on FPIC.</t>
  </si>
  <si>
    <t>The SE Guidelines are designed to support effective stakeholder engagement in the context of REDD+ readiness, with an emphasis on the participation of indigenous peoples and other forest-dependent communities. The Guidelines contain 1) Relevant policies on indigenous peoples and other forest-dependent communities; 2) Principles and guidance for effective stakeholder engagement; and 3) Practical “how-to” steps on planning and implementing effective consultations.</t>
  </si>
  <si>
    <t>A series of issue briefs providing an understanding of what mainstreaming human rights means, as well as providing information on human rights bodies and how to mainstream human rights into development policies and programmes. Includes country case experiences/case studies from Africa, Europe, and Latin America.</t>
  </si>
  <si>
    <t>Marginalised Minorities in Development Programming: A UNDP Resource Guide and Toolkit.</t>
  </si>
  <si>
    <t>UN</t>
  </si>
  <si>
    <t>UNEP-WCMC and SNV REDD+</t>
  </si>
  <si>
    <t>REDD+ SES &amp; WEDO</t>
  </si>
  <si>
    <t>The SEPC draw from the guidance provided by the Cancun agreements and consist of broad principles within which a list of criteria has been identified. The SEPC provide a framework to ensure that REDD+ activities promote social and environmental benefits and that risks are reduced. This guiding framework addresses two specific needs: 1) Addressing social and environmental issues in UN-REDD National Programmes and other UN-REDD funded activities. 2) Supporting countries in developing national approaches to REDD+ safeguards in line with the UNFCCC.</t>
  </si>
  <si>
    <t>These draft guidelines are intended to provide clear recommendations to UN-REDD Programme countries wishing to monitor the impacts of REDD+ on biodiversity and ecosystem services. It has a focus on indicator development. The results can be used to contribute to a safeguards information system. The guidelines have been formulated for those responsible for the design and implementation of national REDD+ programmes and have been designed to guide the development of monitoring activities at the different relevant scales.</t>
  </si>
  <si>
    <t>These tutorials are complementary to the manual for the Exploring Multiple Benefits tool, and use OpenSource GIS rather than ArcGIS software to achieve similar aims. Open Source GIS software can be used to undertake spatial analysis of datasets of relevance to multiple benefits and environmental safeguards for REDD+. This series provides an introduction to the preparation of a Live Linux USB key and the use of QGIS. It also shows how to georeference a scanned map or image and how to extract and process IUCN Red List species data using QGIS.</t>
  </si>
  <si>
    <t>Though a process to inform and engage REDD+ stakeholders in the development of the country approach to safeguards has been developed, it may be useful to revisit this process periodically.</t>
  </si>
  <si>
    <t>(forthcoming)</t>
  </si>
  <si>
    <t>• Identify tools, guidelines and resources available to support each activity or area of work;</t>
  </si>
  <si>
    <t>• Identify and prioritize activities (and/or review activities undertaken to date) to develop or further develop their approach to safeguards in the context of the national REDD+ strategy;</t>
  </si>
  <si>
    <t>Descriptions of the relevance and specific utility of the available information resources indicated in the Part 2 results.</t>
  </si>
  <si>
    <t>Survey questions to identify safeguard-related activities;</t>
  </si>
  <si>
    <t>a. Additional considerations for a given question;</t>
  </si>
  <si>
    <t>b. Indication of the corresponding activities under the FCPF SESA or the REDD+ SES, under the appropriate columns on the left/right respectively (available for those countries where applicable).</t>
  </si>
  <si>
    <t>Click on the appropriate box for each question to choose the answer that most closely fits the current status in the country.  If electing to add more details, the “comments” column may be used.  There are guiding questions in this column to suggest the types of details that may be useful to enter.  Once finished responding to all of the questions, click the “Next” icon at the bottom of the page to proceed to the Analysis.</t>
  </si>
  <si>
    <t>Have stakeholders been informed of the concept of REDD+ safeguards?</t>
  </si>
  <si>
    <t>Have stakeholders been informed of potential social and environmental risks &amp; benefits associated with REDD+ in the country?</t>
  </si>
  <si>
    <t>Has an assessment of the existing information sources and information systems relevant to safeguards been conducted?</t>
  </si>
  <si>
    <t>Has the methodological approach for collecting information on safeguards been validated by stakeholders?</t>
  </si>
  <si>
    <t>Have procedures been developed to help assure the quality and credibility of the information collected through the safeguard information system?</t>
  </si>
  <si>
    <t>E.5</t>
  </si>
  <si>
    <t>Develop a process to inform and engage REDD+ stakeholders.</t>
  </si>
  <si>
    <t>Raise awareness of the concept of REDD+ safeguards.</t>
  </si>
  <si>
    <t>Develop the capacity of stakeholders to engage in the development of the country approach to safeguards.</t>
  </si>
  <si>
    <t>Develop an approach to store and manage safeguard-related information over time.</t>
  </si>
  <si>
    <t>Though those REDD+ stakeholders who are or will be engaged in the development of the country approach to safeguards have already been identified, it may be useful to continue mapping stakeholders on a regular basis, as the situation of marginalized and vulnerable groups in particular may change over time.</t>
  </si>
  <si>
    <t>As the stakeholder mapping exercise is being conducted, particular attention should be given to the inclusion of indigenous peoples and other forest-dependent communities, women and other marginalized and/or vulnerable groups. For further guidance, the following resources are available:</t>
  </si>
  <si>
    <t xml:space="preserve">When the stakeholder mapping exercise is conducted, particular attention should be given to the inclusion of indigenous peoples and other forest-dependent communities, women and other marginalized and/or vulnerable groups. For relevant guidance, the following resources are available: </t>
  </si>
  <si>
    <t>If it is decided to conduct a stakeholder mapping exercise, particular attention should be given to the inclusion of indigenous peoples and other forest-dependent communities, women and other marginalized and/or vulnerable groups. For relevant guidance, the following resources are available:</t>
  </si>
  <si>
    <t>As the process to inform and engage REDD+ stakeholders is being developed, particular attention should be given to the inclusion and participation of indigenous peoples and other forest-dependent communities, women and other marginalized and/or vulnerable groups. For further guidance, these resources are available:</t>
  </si>
  <si>
    <t>When developing a process to inform and engage REDD+ stakeholders, particular attention should be given to the inclusion and participation of indigenous peoples and other forest-dependent communities, women and other marginalized and/or vulnerable groups. For further guidance, these resources are available:</t>
  </si>
  <si>
    <t xml:space="preserve">For guidance on developing a process to inform and engage REDD+ stakeholders, particular attention should be given to the inclusion and participation of indigenous peoples and other forest-dependent communities, women and other marginalized and/or vulnerable groups, these resources are available: </t>
  </si>
  <si>
    <t>Key REDD+ stakeholders are informed on the concept of REDD+ safeguards.  It is encouraged to continue conducting awareness-raising activities on a periodic basis.</t>
  </si>
  <si>
    <t>For further guidance on planning and conducting activities to inform stakeholders on the concept of REDD+ safeguards, the following resources are available:</t>
  </si>
  <si>
    <t>For guidance on planning and conducting activities to inform stakeholders on the concept of REDD+ safeguards, the following resources are available:</t>
  </si>
  <si>
    <t>Key REDD+ stakeholders are informed on potential social and environmental risks &amp; benefits associated with REDD+ at the country-level. It is encouraged to continue conducting awareness-raising activities on a periodic basis, as new potential risks and benefits may develop as REDD+ processes proceed.</t>
  </si>
  <si>
    <t>For further guidance on planning and conducting periodic awareness-raising activities on potential social and environmental risks &amp; benefits associated with REDD+ at the country-level, the following resources are available:</t>
  </si>
  <si>
    <t>For guidance on planning and conducting periodic awareness-raising activities on potential social and environmental risks &amp; benefits associated with REDD+ at the country-level, the following resources are available:</t>
  </si>
  <si>
    <t>Establishing a working group or committee is an essential step for developing the country approach to safeguards; for further support on setting up the multi-stakeholder team, these tools and resources are available:</t>
  </si>
  <si>
    <t>Establishing a working group or committee is an essential step for developing the country approach to safeguards; for support on setting up the multi-stakeholder team, these tools and resources are available:</t>
  </si>
  <si>
    <t>If it is decided to establish a dedicated working group or committee to lead/facilitate the development of the country approach to safeguards, these tools and resources are available to provide guidance for setting up the multi-stakeholder team:</t>
  </si>
  <si>
    <t>If it is decided to define the institutional and procedural arrangements for the country approach to safeguards, it will be useful to consider the possible need for formal arrangements that will provide the necessary financial and human resources, as well as possible legal arrangements to ensure the functions that are part of the country approach to safeguards will be entirely and efficiently performed.</t>
  </si>
  <si>
    <t>For additional support designing a consultative, gender sensitive and participatory process for the development and implementation of the country approach to safeguards, the following tools and resources are available:</t>
  </si>
  <si>
    <t>If it is decided to design a  consultative, gender sensitive and participatory process for the development and implementation of the country approach to safeguards, these resources are available:</t>
  </si>
  <si>
    <t>When reviewing and/or selecting methods and methodologies to collect safeguards-related information, the following tools, guidelines and resources may be helpful:</t>
  </si>
  <si>
    <t>If it is decided to validate approaches/ methodologies for collecting safeguards information with multiple stakeholders, the following may be consulted:</t>
  </si>
  <si>
    <t>If an approach for the provision of information will be developed, the following may be consulted:</t>
  </si>
  <si>
    <t>For further guidance on developing procedures to help assure the quality and credibility of the information made available through the SIS, these resources are available:</t>
  </si>
  <si>
    <t>If procedures to help assure the quality and credibility of the information made available through the SIS will be developed, then these resources may be consulted:</t>
  </si>
  <si>
    <t>•Case Studies on Women’s Inclusion in REDD+ in Cambodia and Sri Lanka.</t>
  </si>
  <si>
    <t>•Developing Social and Environmental Safeguards for REDD+: a guide for bottom up approach (IMAFLORA).</t>
  </si>
  <si>
    <t>•Case Studies on Women’s Inclusion in REDD+ in Cambodia and Sri Lanka; •Developing Social and Environmental Safeguards for REDD+: a guide for bottom up approach (IMAFLORA).</t>
  </si>
  <si>
    <t>•Information Note on Multi-stakeholder processes (REDD+ SES &amp; Proforest); •Guidelines for the use of REDD+ Social &amp; Environmental Standards at country level.</t>
  </si>
  <si>
    <t>•Information Note on Multi-stakeholder processes (REDD+ SES &amp; Proforest); •Guidelines for the use of REDD+ Social &amp; Environmental Standards at country level; •Getting gender right in the REDD+ Social &amp; Environmental Standards (REDD+ SES&amp;WEDO).</t>
  </si>
  <si>
    <t>•Roadmap for Environmental and Social Safeguards for Vietnam’s National REDD+ Action Programme.</t>
  </si>
  <si>
    <t>•Integrating gender into REDD+ Safeguards Implementation in Indonesia.</t>
  </si>
  <si>
    <t>•Manual for the monitoring of socio-environmental safeguards of SISA (Acre, Brazil).</t>
  </si>
  <si>
    <t>•Integrating gender into REDD+ Safeguards Implementation in Indonesia; •Manual for the monitoring of socio-environmental safeguards of SISA (Acre, Brazil).</t>
  </si>
  <si>
    <t>In order to generate an initial input to a country-level REDD+ safeguards and SIS workplan, first proceed to define an approximate time frame for undertaking each of the activities to be prioritized:</t>
  </si>
  <si>
    <t>Global Witness</t>
  </si>
  <si>
    <t>FAO/CFS</t>
  </si>
  <si>
    <t>FAO</t>
  </si>
  <si>
    <t>REDD+ SES &amp; Proforest</t>
  </si>
  <si>
    <t>IMFALORA</t>
  </si>
  <si>
    <t>Client Earth</t>
  </si>
  <si>
    <t>Climate Law &amp; Policy</t>
  </si>
  <si>
    <t>Sub-Technical Working Group - Safeguards (STWG-SG), Vietnam National REDD+ Network</t>
  </si>
  <si>
    <t>SNV-REDD+</t>
  </si>
  <si>
    <t>Series of QGIS tutorials on ‘Using spatial information to support decisions on safeguards and multiple benefits for REDD+.</t>
  </si>
  <si>
    <t>Asia Pacific Scoping Study of Good Practices for Women’s Inclusion in Forest and other Natural Resource Management Sectors.</t>
  </si>
  <si>
    <t>Getting gender right in the REDD+ Social &amp; Environmental Standards.</t>
  </si>
  <si>
    <t>http://www.undp.org/content/undp/en/home/librarypage/civil_society/a_users_guide_tocivilsocietyassessments/</t>
  </si>
  <si>
    <t>http://www.globalwitness.org/campaigns/environment/forests/independent-monitoring</t>
  </si>
  <si>
    <t>http://www.undp.org/content/undp/en/home/librarypage/democratic-governance/oslo_governance_centre/Institutional_and_Context_Analysis_Guidance_Note/</t>
  </si>
  <si>
    <t xml:space="preserve">http://www.fao.org/forestry/governance/monitoring/71390/en/ </t>
  </si>
  <si>
    <t xml:space="preserve">http://www.unredd.net/index.php?option=com_docman&amp;task=doc_download&amp;gid=11776&amp;Itemid=53 </t>
  </si>
  <si>
    <t xml:space="preserve">http://www.unredd.net/index.php?option=com_docman&amp;task=doc_download&amp;gid=10081&amp;Itemid=53 </t>
  </si>
  <si>
    <t>http://www.fao.org/nr/tenure/voluntary-guidelines/en/</t>
  </si>
  <si>
    <t xml:space="preserve">http://www.fao.org/docrep/015/i2700t/i2700t00.pdf </t>
  </si>
  <si>
    <t xml:space="preserve">http://www.un-redd.org/Multiple_Benefits_GIS_Mapping_Toolbox/tabid/79198/Default.aspx </t>
  </si>
  <si>
    <t xml:space="preserve">http://www.unredd.net/index.php?option=com_docman&amp;task=cat_view&amp;gid=3403&amp;Itemid=53 </t>
  </si>
  <si>
    <t xml:space="preserve">http://www.un-redd.org/Multiple_Benefits_SEPC/tabid/54130/Default.aspx </t>
  </si>
  <si>
    <t xml:space="preserve">http://www.un-redd.org/Launch_of_FPIC_Guidlines/tabid/105976/Default.aspx </t>
  </si>
  <si>
    <t xml:space="preserve">http://www.unredd.net/index.php?option=com_docman&amp;task=doc_download&amp;gid=12010&amp;Itemid=53 </t>
  </si>
  <si>
    <t xml:space="preserve">http://www.vietnam-redd.org/Web/Default.aspx?tab=download&amp;zoneid=152&amp;subzone=156&amp;child=284&amp;lang=en-US </t>
  </si>
  <si>
    <t>Describes how the implementation of freedom of information laws can inform the development of transparent systems to access REDD+ information. Contains country case studies (10 in the report, the rest on demand).</t>
  </si>
  <si>
    <t>Provides guidance for users of civil society assessment together with list of tools and methodologies that can be drawn on for developing new assessment tools or adapting existing approaches to users’ specific context.</t>
  </si>
  <si>
    <t>This is a guide resource that provides basic information on biodiversity and ecosystem services, guidance on monitoring them as well as useful tools.</t>
  </si>
  <si>
    <t>Presents the UN-REDD Programme approach to Monitoring and Measurement, Reporting and Verification (M &amp; MRV) and the UN-REDD Strategy for National Forest Monitoring Systems (NFMS). Includes methodological guidance for a stepwise approach to NFMS and presents linkages between NFMS and monitoring and MRV and the Cancun safeguards.</t>
  </si>
  <si>
    <t>Presents key lessons learned about legal frameworks and reforms for REDD+ preparedness and implementation from case studies in Mexico, Viet Nam and Zambia.</t>
  </si>
  <si>
    <t>Provides a brief introduction to conducting sound legal analysis and enacting institutional reform.</t>
  </si>
  <si>
    <t>Not a tool, but an example of Activities C1/C2.  Provides first (PLR) analytical input to inform options, priorities, milestones and recommendations on all aspects related to REDD+ safeguards in Vietnam.  ‘Living document’ that will require further analytical inputs and revisions (e.g. Activity D1), through an on-going multi-stakeholder consultative process, facilitated by the STWG-SG.</t>
  </si>
  <si>
    <t>Supports the design and development of a country-led safeguard system (CSS) by offering: 1) a clear rationale; 2) a conceptual framework; and 3) step-by-step guidance for designing and developing a CSS.</t>
  </si>
  <si>
    <t xml:space="preserve">Collects, collates and summarises existing approaches to mainstreaming multiple benefits into subnational planning - the operational level of national and jurisdictional REDD+ programmes </t>
  </si>
  <si>
    <t>•Check list for Acre criteria and indicators of socio-environmental safeguards for the ISA Carbon Program in SISA.</t>
  </si>
  <si>
    <t xml:space="preserve">•Methods for Assessing and Evaluating Social Impacts of Program-Level REDD+ (FCMC); •Guidelines for the use of REDD+ Social &amp; Environmental Standards at country level; •Options for monitoring &amp; review and reporting on REDD+ safeguards information (REDD+ SES); </t>
  </si>
  <si>
    <t xml:space="preserve">•Information Note on Multi-stakeholder processes (REDD+ SES &amp; Proforest); •Guidelines for the use of REDD+ Social &amp; Environmental Standards at country level; •Getting gender right in the REDD+ Social &amp; Environmental Standards (REDD+ SES&amp;WEDO); </t>
  </si>
  <si>
    <t xml:space="preserve">•Guidelines for the use of REDD+ Social &amp; Environmental Standards at country level; •Options for monitoring &amp; review and reporting on REDD+ safeguards information (REDD+ SES); </t>
  </si>
  <si>
    <t xml:space="preserve">•Independent Forest Monitoring (Global Witness); •Guidelines for the use of REDD+ Social &amp; Environmental Standards at country level; •Information Note on Multi-stakeholder processes (REDD+ SES &amp; Proforest); •Options for monitoring &amp; review and reporting on REDD+ safeguards information (REDD+ SES); </t>
  </si>
  <si>
    <t xml:space="preserve">•Guidelines for the use of REDD+ Social &amp; Environmental Standards at country level; •Information Note on Multi-stakeholder processes (REDD+ SES &amp; Proforest); •Options for monitoring &amp; review and reporting on REDD+ safeguards information (REDD+ SES); </t>
  </si>
  <si>
    <t>Provides guidelines on the steps to develop a safeguards information system using the REDD+ SES at country level for country-led multi-stakeholder assessment of REDD+ program design, implementation and outcomes.  These guidelines can help countries determine and show whether and how safeguards are being respected, including how multiple benefits are being delivered.</t>
  </si>
  <si>
    <t>REDD+ SES consist of principles, criteria and indicators which define issues of concern and conditions to show how REDD+ safeguards are addressed and respected and thus achieve high social and environmental performance of the REDD+ program.</t>
  </si>
  <si>
    <t>Provides recommendations on how to integrate gender in REDD+ programs, including recommended actions to develop a gender-sensitive REDD+ program, guidance to develop gender-sensitive indicators and actions to ensure a gender-sensitive process for the development of SIS based on REDD+ SES.</t>
  </si>
  <si>
    <t>Provides guidance on designing and implementing multi-stakeholder processes including conducting consultations and establishing decision-making bodies.</t>
  </si>
  <si>
    <t>Provides guidance and lessons learned for developing social and environmental safeguards through a participatory process based on the experience of Brazil.</t>
  </si>
  <si>
    <t>http://www.imaflora.org/downloads/biblioteca/guiaREDD_ingles_digital2.pdf</t>
  </si>
  <si>
    <t>Provides information about specific tools, methods, and methodologies that can be used to i) assess the potential social impacts of REDD+ during the program design phase and ii) identify (evaluate) actual social impacts during the program implementation phase.</t>
  </si>
  <si>
    <t>http://www.fcmcglobal.org/documents/LISA_REDD_Methods_Review.pdf</t>
  </si>
  <si>
    <t>Provides options for monitoring, reviewing and reporting information on REDD+ safeguards including institutional arrangements, methods for collecting and analyzing information and processes for reviewing and reporting information.</t>
  </si>
  <si>
    <t>Forthcoming</t>
  </si>
  <si>
    <t>State of Acre, Brazil</t>
  </si>
  <si>
    <t>Provides an overview of the process for developing and implementing social and environmental safeguards for the Environmental Services Incentive System (SISA) including monitoring and reporting arrangements.</t>
  </si>
  <si>
    <t>Document available in Portuguese and English (forthcoming) only.</t>
  </si>
  <si>
    <t>Provides a methodology for compiling and collecting information on indicators to assess whether REDD+ safeguards are addressed and respected.</t>
  </si>
  <si>
    <t>http://imc.ac.gov.br/wps/wcm/connect/70fe4900422307018294a271c3a11451/Check_List_Indicadores+Acreanos_Final.pdf?MOD=AJPERES</t>
  </si>
  <si>
    <t/>
  </si>
  <si>
    <t>Have the objectives of the country approach to safeguards been determined, building on identified social and environmental risks and benefits?</t>
  </si>
  <si>
    <t>Have methods and methodologies (either existing or new) been applied to collect information?</t>
  </si>
  <si>
    <t>Mapping stakeholders</t>
  </si>
  <si>
    <t>REDD+ stakeholders have capacity to engage in the development of the country approach to safeguards, but capacity needs will likely need to be reassessed over time as the national REDD+ processes proceed. It is important to recall that some stakeholders may require more specialized and ongoing capacity building support, in a range of forms that are tailored to their contexts and needs.</t>
  </si>
  <si>
    <t>In the process of developing the capacity of stakeholders to engage in the development of the country safeguards approach, it will likely be useful to take into account the objectives of the country approach to safeguards (whether only initially planned or already elaborated), in order to determine scope and focus of the capacity developing activities. It is important to recall that some stakeholders may require more specialized and ongoing capacity building support, in a range of forms that are tailored to their contexts and needs. For additional resources to guide  capacity development activities with stakeholders on REDD+ safeguards, the following tools and resources are available:</t>
  </si>
  <si>
    <t>In the process of building the capacity of stakeholders to engage in the development of the country safeguards approach, it will likely be useful to take into account the objectives of the country approach to safeguards (whether only initially planned or already elaborated), in order to determine scope and focus of the capacity-building activities. It is important to recall that some stakeholders may require more specialized and ongoing capacity building support, in a range of forms that are tailored to their contexts and needs. For guidance to apply safeguards capacity-building activities with stakeholders, the following tools and resources are available:</t>
  </si>
  <si>
    <t>If it is decided to undertake activities to build stakeholders’ capacity to engage in the development of the country safeguards approach, it will likely be useful to take into account the objectives of the national approach to safeguards (whether only initially planned or already elaborated), in order to determine scope and focus of the capacity-building activities. It is important to recall that some stakeholders may require more specialized and ongoing capacity building support, in a range of forms that are tailored to their contexts and needs. For guidance to apply in safeguards capacity-building activities with stakeholders, the following tools and resources are available:</t>
  </si>
  <si>
    <t>The country has developed a national-level interpretation of REDD+ safeguards, in the form of standards or principles and criteria, based on the country’s objectives for its safeguards approach and taking into account the relevant UNFCCC decisions; available options for REDD+ actions in the country, if already identified; and the potential social and environmental risks and benefits associated with these options/strategies, or with REDD+ generally, given the country context. Other factors that may have been taken into account include: other national circumstances; other existing relevant policy objectives; the need to comply with safeguards of current or anticipated funders; existing relevant policies, laws and regulations in the country; and relevant international treaties, conventions and agreements to which the country is a party.</t>
  </si>
  <si>
    <t>A gap analysis has been undertaken to assess existing PLRs against the country approach to safeguards. Relevant PLRs may have been assessed against any of the following (if developed): objectives of the country approach to safeguards; safeguards policy framework or roadmap; national set of safeguards; national REDD+ strategy; potential risks and benefits identified in the context of REDD+ implementation; etc.</t>
  </si>
  <si>
    <t>When conducting a gap analysis to assess existing PLRs against the country approach to safeguards, it may be useful to consider any of the following (if identified/ developed): objectives of the country approach to safeguards; safeguards policy framework or roadmap; national set of safeguards; national REDD+ strategy; potential risks and benefits identified in the context of REDD+ implementation; etc. For any additional support while performing the gap analysis, please consider these tools and other resources:</t>
  </si>
  <si>
    <t>If it is decided to identify gaps or inconsistencies in existing PLRs, it is recommended to develop new (or amend existing) PLRs in order to comprehensively achieve the goals of the country approach to safeguards. It may also be useful to develop a roadmap for addressing any gaps or inconsistencies in PLRs. The following tools and resources can be useful both for amending existing PLRs as well as for developing new ones:</t>
  </si>
  <si>
    <t>If a gap analysis of existing information sources and systems for the provision of information relevant to safeguards will be conducted, these tools, guidelines and resources may be of use:</t>
  </si>
  <si>
    <t>Conducting consultations</t>
  </si>
  <si>
    <t>Raising awareness</t>
  </si>
  <si>
    <t>Developing stakeholders’ capacities</t>
  </si>
  <si>
    <t>Defining arrangements</t>
  </si>
  <si>
    <t>Defining objectives</t>
  </si>
  <si>
    <t>Developing/ Amending PLRs</t>
  </si>
  <si>
    <t>Designing indicators</t>
  </si>
  <si>
    <t>Applying methods/methodologies</t>
  </si>
  <si>
    <t>Validating methodological approach</t>
  </si>
  <si>
    <t>Developing a data management approach</t>
  </si>
  <si>
    <t>Define objectives of the country approach to safeguards, identifying key social and environmental issues for the country.</t>
  </si>
  <si>
    <t>Apply methods and methodologies for the collection of information.</t>
  </si>
  <si>
    <t xml:space="preserve"> •UN-REDD/FCPF Guidelines on Stakeholder Engagement in REDD+ Readiness; • Institutional and Context Analysis (ICA) Guidance Note; • Guidance Note on Gender Sensitive REDD+; </t>
  </si>
  <si>
    <t xml:space="preserve"> •UN-REDD/FCPF Guidelines on Stakeholder Engagement in REDD+ Readiness; •Institutional and Context Analysis (ICA) Guidance Note; •Guidance Note on Gender Sensitive REDD+; </t>
  </si>
  <si>
    <t xml:space="preserve"> •Guidance Note on Gender Sensitive REDD+; •Guidance on Conducting REDD+ Corruption Risk Assessment; </t>
  </si>
  <si>
    <t xml:space="preserve"> •UN-REDD/FCPF Guidelines on Stakeholder Engagement in REDD+ Readiness; •Participatory Governance Assessments for REDD+, PGA Practical Guide; •Guidance on conducting REDD+ Corruption Risk Assessment; </t>
  </si>
  <si>
    <t xml:space="preserve"> •Assessing Forest Governance: A Practical Guide to Data Collection, Analysis and Use; </t>
  </si>
  <si>
    <t xml:space="preserve"> •UN-REDD Programme Social and Environmental Principles and Criteria (SEPC); •Exploring Multiple Benefits Mapping Toolbox and A manual for the Exploring Multiple Benefits tool; •Series of QGIS tutorials on ‘Using spatial information to support decisions on safeguards and multiple benefits for REDD+; •Framework for Assessing and Monitoring Forest Governance; •Assessing Forest Governance: A Practical Guide to Data Collection, Analysis and Use; </t>
  </si>
  <si>
    <t xml:space="preserve"> •Framework for Assessing and Monitoring Forest Governance; •Voluntary Guidelines on the Responsible Governance of Tenure; •Legal analysis of cross-cutting issues for REDD+ implementation: lessons learned from Mexico, Viet Nam and Zambia; </t>
  </si>
  <si>
    <t xml:space="preserve">•A Guide to Understanding and Implementing UNFCCC REDD+ Safeguards (Client Earth); •Conceptual framework for the design of a national safeguards system (Climate Law &amp; Policy); </t>
  </si>
  <si>
    <t xml:space="preserve"> •Participatory Governance Assessments for REDD+, PGA Practical Guide; •Assessing Forest Governance: A Practical Guide to Data Collection, Analysis and Use; </t>
  </si>
  <si>
    <t>This guide aims to assist in understanding and implementing the UNFCCC REDD+ Safeguards.  The guide provides a legal analysis of the substantive obligations contained in the UNFCCC REDD+ Safeguards by drawing on relevant and applicable international legal obligations, and identifies potential implementation measures to ensure their effective implementation.</t>
  </si>
  <si>
    <t>Hyperlink in English</t>
  </si>
  <si>
    <t>Hyperlink in Spanish</t>
  </si>
  <si>
    <t>Hyperlink in French</t>
  </si>
  <si>
    <t>Hyperlink in other languages</t>
  </si>
  <si>
    <t>Country-specific</t>
  </si>
  <si>
    <t>(Draft) Developing Country-led safeguard systems for national REDD+ programmes: operational guidelines.</t>
  </si>
  <si>
    <t>Document available in English only.</t>
  </si>
  <si>
    <t>A Guide for Consistent Implementation of REDD+ Safeguards.</t>
  </si>
  <si>
    <t>http://www.clientearth.org/reports/a-guide-for-consistent-implementation-of-redd+-safeguards.pdf</t>
  </si>
  <si>
    <t>A Guide to Understanding and Implementing UNFCCC REDD+ Safeguards.</t>
  </si>
  <si>
    <t>http://www.clientearth.org/reports/a-guide-to-understanding-and-implementing-unfccc-redd+-safeguards.pdf</t>
  </si>
  <si>
    <t>http://www.clientearth.org/reports/guia-para-comprender-e-implementar-las-salvaguardas-de-redd+-de-la-cmnucc.pdf</t>
  </si>
  <si>
    <t>Document available in English and Spanish only.</t>
  </si>
  <si>
    <t>An annotated (draft) guide to useful resources for monitoring the impacts of REDD+ on biodiversity and ecosystem services.</t>
  </si>
  <si>
    <t>Assessing Forest Governance: A Practical Guide to Data Collection, Analysis and Use (forthcoming).</t>
  </si>
  <si>
    <t>Case Study on Women’s Inclusion in REDD+ in Cambodia.</t>
  </si>
  <si>
    <t>Case Study on Women’s Inclusion in REDD+ in Sri Lanka.</t>
  </si>
  <si>
    <t>Check list for Acre criteria and indicators of socio-environmental safeguards for the ISA Carbon Program in SISA.</t>
  </si>
  <si>
    <t xml:space="preserve">http://www.imaflora.org/downloads/biblioteca/guiaREDD_espanhol_digital2.pdf </t>
  </si>
  <si>
    <t xml:space="preserve">http://www.imaflora.org/downloads/biblioteca/guiaREDD_frances_digital2.pdf </t>
  </si>
  <si>
    <t>Development Law Service.</t>
  </si>
  <si>
    <t>Ensuring inclusive, transparent and accountable national REDD+ systems: the role of freedom of information.</t>
  </si>
  <si>
    <t>http://www.unredd.net/index.php?option=com_docman&amp;task=doc_download&amp;gid=9250&amp;Itemid=53</t>
  </si>
  <si>
    <t>http://www.unredd.net/index.php?option=com_docman&amp;task=doc_download&amp;gid=10185&amp;Itemid=53</t>
  </si>
  <si>
    <t>Exploring Multiple Benefits Mapping Toolbox and A manual for the Exploring Multiple Benefits tool.</t>
  </si>
  <si>
    <t>Available in English only.</t>
  </si>
  <si>
    <t>Framework for Assessing and Monitoring Forest Governance.</t>
  </si>
  <si>
    <t xml:space="preserve">http://www.fao.org/forestry/governance/monitoring/71390/es/ </t>
  </si>
  <si>
    <t xml:space="preserve">http://www.fao.org/forestry/governance/monitoring/71390/fr/ </t>
  </si>
  <si>
    <t>http://www.redd-standards.org/index.php?option=com_eywafm&amp;task=cat_view&amp;gid=56&amp;Itemid=185</t>
  </si>
  <si>
    <t>Document available in English and Spanish (forthcoming) only.</t>
  </si>
  <si>
    <t>Guidance Note on Gender Sensitive REDD+.</t>
  </si>
  <si>
    <t>Guidance on Conducting REDD+ Corruption Risk Assessment.</t>
  </si>
  <si>
    <t>Guidelines for the use of REDD+ Social &amp; Environmental Standards at country level.</t>
  </si>
  <si>
    <t xml:space="preserve">http://redd-standards.org/files/REDD_SES_GuidelineV2_SPA.pdf </t>
  </si>
  <si>
    <t xml:space="preserve">http://redd-standards.org/files/REDD_SES_Guidelines_V2_FRENCH.pdf </t>
  </si>
  <si>
    <t>Information Note on Multi-stakeholder processes.</t>
  </si>
  <si>
    <t xml:space="preserve">http://redd-standards.org/files/Multistakeholder_-Information-Note-REDD-SES-ENG.pdf </t>
  </si>
  <si>
    <t>http://redd-standards.org/files/Multistakeholder-Information-Note-REDDSES-SPA.pdf</t>
  </si>
  <si>
    <t xml:space="preserve">http://redd-standards.org/files/Multistakeholder-Information-Note-REDD-SES-FRE.pdf </t>
  </si>
  <si>
    <t>Institutional and Context Analysis (ICA) Guidance Note.</t>
  </si>
  <si>
    <t>Integrating gender into REDD+ Safeguards Implementation in Indonesia.</t>
  </si>
  <si>
    <t>Legal analysis of cross-cutting issues for REDD+ implementation: lessons learned from Mexico, Viet Nam and Zambia.</t>
  </si>
  <si>
    <t>Manual for the monitoring of socio-environmental safeguards of SISA (Acre, Brazil).</t>
  </si>
  <si>
    <t>Methods for Assessing and Evaluating Social Impacts of Program-Level REDD+.</t>
  </si>
  <si>
    <t>National Forest Monitoring Systems: Monitoring and Measurement, Reporting and Verification (M &amp; MRV) in the context of REDD+ Activities.</t>
  </si>
  <si>
    <t>Options for monitoring &amp; review and reporting on REDD+ safeguards information.</t>
  </si>
  <si>
    <t>Document available in English (forthcoming) only.</t>
  </si>
  <si>
    <t>Participatory Governance Assessments for REDD+, PGA Practical Guide.</t>
  </si>
  <si>
    <t>Policy Brief: Participatory biodiversity monitoring: Considerations for national REDD+ programmes.</t>
  </si>
  <si>
    <t>Policy Brief: Tenure &amp; REDD+: Developing enabling tenure conditions for REDD+.</t>
  </si>
  <si>
    <t>REDD+ SES Principles and Criteria and Indicators.</t>
  </si>
  <si>
    <t xml:space="preserve">http://redd-standards.org/files/REDDSES_Version_2/REDDSES_Version_2_-_10_September_2012.pdf </t>
  </si>
  <si>
    <t>http://redd-standards.org/files/REDDSES_Version_2/REDDSES_Version_2_-_10_September_2012_SPANISH.pdf</t>
  </si>
  <si>
    <t xml:space="preserve">http://redd-standards.org/files/REDDSES_Version_2_-10_September_2012_FRENCH.pdf </t>
  </si>
  <si>
    <t>Document available in English and Vietnamese only.</t>
  </si>
  <si>
    <t xml:space="preserve">http://www.un-redd.org/Launch_of_FPIC_Guidlines/tabid/105976/Default.aspx#Spanish </t>
  </si>
  <si>
    <t xml:space="preserve">http://www.un-redd.org/Launch_of_FPIC_Guidlines/tabid/105976/Default.aspx#French </t>
  </si>
  <si>
    <t>UN-REDD Programme Social and Environmental Principles and Criteria (SEPC).</t>
  </si>
  <si>
    <t>User’s Guide to Civil Society Assessment.</t>
  </si>
  <si>
    <t>Voluntary Guidelines on the Responsible Governance of Tenure.</t>
  </si>
  <si>
    <t>Governance of tenure is crucial in determining how people, communities and others are able to acquire rights to and to use and control land, fisheries and forests. These Voluntary Guidelines may inform countries developing REDD+ country strategies, policy and legal frameworks and REDD-related activities.</t>
  </si>
  <si>
    <t>http://www.fao.org/nr/tenure/voluntary-guidelines/es/</t>
  </si>
  <si>
    <t>http://www.fao.org/nr/tenure/voluntary-guidelines/fr/</t>
  </si>
  <si>
    <t xml:space="preserve">Country-specific </t>
  </si>
  <si>
    <t>(Draft) Participatory Subnational Planning for REDD+ and other Land Use Programmes: Methodology and Step-by-Step Guidance.</t>
  </si>
  <si>
    <t>Mainstreaming Human Rights in Development Policies and Programming: UNDP Experiences.</t>
  </si>
  <si>
    <t xml:space="preserve">Provides guidance on how human rights standards can practically be mainstreamed into policies and approaches being pursued under a safeguards approach </t>
  </si>
  <si>
    <t>The Guide and Toolkit will help users understand the conceptual issues and fundamental principles relating to the promotion and protection of minorities, learn how to draw on the available international and regional standards to engage minorities in development programming processes, influence policy choices, as well as increase their opportunities for meaningful participation and representation in safeguards processes.</t>
  </si>
  <si>
    <t>Forest Carbon Partnership Facility</t>
  </si>
  <si>
    <t>Other safeguards initiatives</t>
  </si>
  <si>
    <t>World Bank</t>
  </si>
  <si>
    <t>The Benefits and Risk Tool (BeRT 2.0).</t>
  </si>
  <si>
    <t>Independent Forest Monitoring.</t>
  </si>
  <si>
    <r>
      <t xml:space="preserve">The </t>
    </r>
    <r>
      <rPr>
        <b/>
        <sz val="12"/>
        <color rgb="FF002060"/>
        <rFont val="Calibri"/>
        <family val="2"/>
        <scheme val="minor"/>
      </rPr>
      <t>C</t>
    </r>
    <r>
      <rPr>
        <sz val="10"/>
        <color rgb="FF002060"/>
        <rFont val="Calibri"/>
        <family val="2"/>
        <scheme val="minor"/>
      </rPr>
      <t xml:space="preserve">ountry </t>
    </r>
    <r>
      <rPr>
        <b/>
        <sz val="12"/>
        <color rgb="FF002060"/>
        <rFont val="Calibri"/>
        <family val="2"/>
        <scheme val="minor"/>
      </rPr>
      <t>A</t>
    </r>
    <r>
      <rPr>
        <sz val="10"/>
        <color rgb="FF002060"/>
        <rFont val="Calibri"/>
        <family val="2"/>
        <scheme val="minor"/>
      </rPr>
      <t xml:space="preserve">pproach to </t>
    </r>
    <r>
      <rPr>
        <b/>
        <sz val="12"/>
        <color rgb="FF002060"/>
        <rFont val="Calibri"/>
        <family val="2"/>
        <scheme val="minor"/>
      </rPr>
      <t>S</t>
    </r>
    <r>
      <rPr>
        <sz val="10"/>
        <color rgb="FF002060"/>
        <rFont val="Calibri"/>
        <family val="2"/>
        <scheme val="minor"/>
      </rPr>
      <t xml:space="preserve">afeguards </t>
    </r>
    <r>
      <rPr>
        <b/>
        <sz val="12"/>
        <color rgb="FF002060"/>
        <rFont val="Calibri"/>
        <family val="2"/>
        <scheme val="minor"/>
      </rPr>
      <t>T</t>
    </r>
    <r>
      <rPr>
        <sz val="10"/>
        <color rgb="FF002060"/>
        <rFont val="Calibri"/>
        <family val="2"/>
        <scheme val="minor"/>
      </rPr>
      <t xml:space="preserve">ool (CAST) is designed to support planning at the country level for activities related to REDD+ safeguards and safeguard information systems (SIS), in response to the relevant UNFCCC decisions.  It is not intended for use as an external tool to assess or evaluate country performance. </t>
    </r>
  </si>
  <si>
    <t>CAST can help a country to:</t>
  </si>
  <si>
    <t>• Clarify how the processes and tools of various safeguards approaches, including those of the Forest Carbon Partnership Facility’s (FCPF) Strategic Environmental and Social Assessment (SESA) and The Climate, Community &amp; Biodiversity Alliance (CCBA) and CARE International’s REDD+ Social and Environmental Standards (REDD+ SES), correspond to generic steps and activities to plan and implement a country approach to safeguards.</t>
  </si>
  <si>
    <t>This tool is organized into five inter-connected parts, which the user will be guided through in sequence:</t>
  </si>
  <si>
    <t xml:space="preserve"> Auto-generated responses including references to available tools and guiding documents to support the activities;</t>
  </si>
  <si>
    <t xml:space="preserve">Selection of the time frame and definition of priority activities;
</t>
  </si>
  <si>
    <t>• It is recommended to apply this tool as a multi-stakeholder group exercise, engaging stakeholders across relevant agencies, institutions and organizations who are familiar with the state of the country’s approach to safeguards.</t>
  </si>
  <si>
    <t>• The tool is most effective when the inter-connected sections are filled out in sequence. Please follow the instructions at the beginning of each section.</t>
  </si>
  <si>
    <r>
      <t>• In the “</t>
    </r>
    <r>
      <rPr>
        <b/>
        <u/>
        <sz val="10"/>
        <color rgb="FF002060"/>
        <rFont val="Calibri"/>
        <family val="2"/>
        <scheme val="minor"/>
      </rPr>
      <t>Identifying</t>
    </r>
    <r>
      <rPr>
        <sz val="10"/>
        <color rgb="FF002060"/>
        <rFont val="Calibri"/>
        <family val="2"/>
        <scheme val="minor"/>
      </rPr>
      <t xml:space="preserve">” section, comment boxes will be displayed when placing the cursor on the red/gray icons.  These are available for particular questions in order to provide: </t>
    </r>
  </si>
  <si>
    <t>Has the country developed a national-level interpretation of REDD+ safeguards, in the form of standards or principles or criteria?</t>
  </si>
  <si>
    <t>Has a gap analysis been undertaken to assess existing policies, laws and regulations (PLRs) vis-à-vis the country approach to safeguards?</t>
  </si>
  <si>
    <t>Has the information collected through the safeguard information system been assessed in consultation with multiple stakeholders?</t>
  </si>
  <si>
    <t>Has an approach been developed to store and manage safeguard information over time?</t>
  </si>
  <si>
    <t>Define institutional and procedural arrangements for the country approach to safeguards.</t>
  </si>
  <si>
    <t>Develop a national-level interpretation of REDD+ safeguards, in the form of standards or principles and criteria (if the country has elected to do so).</t>
  </si>
  <si>
    <t>Develop new PLRs and/or amend existing PLRs (as necessary).</t>
  </si>
  <si>
    <t xml:space="preserve">Develop/adapt indicators related to REDD+ safeguards. </t>
  </si>
  <si>
    <t>Validate the methodological approach for the collection of safeguard information.</t>
  </si>
  <si>
    <t>Develop quality assurance procedures for the safeguard information.</t>
  </si>
  <si>
    <t>Conduct a multi-stakeholder analysis and assessment of safeguard information.</t>
  </si>
  <si>
    <t>The objectives of the country approach to safeguards have been determined, building on identified social and environmental risks and benefits, taking into account the relevant UNFCCC decisions and options and/or potential interventions included in the national REDD+ strategy, if already identified. Other factors that may have been taken into account include: other national circumstances; other existing relevant policy objectives; the need to comply with safeguards of current or anticipated funders; existing relevant policies, laws and regulations  (PLRs) in the country; and relevant international treaties, conventions and agreements to which the country is a party.</t>
  </si>
  <si>
    <t>While developing the objectives of the country approach to safeguards for REDD+, it is essential to build on potential social and environmental risks and benefits identified for the country.  These will likely be associated with, and therefore vary among, different types of REDD+ interventions to be implemented. It is advisable to take into account the relevant UNFCCC decisions and, options and/or potential interventions included in the national REDD+ strategy , if already identified. Other important considerations include: other national circumstances; other existing relevant policy objectives; the need to comply with safeguards of current or anticipated funders; existing relevant PLRs in the country; and relevant international treaties, conventions and agreements to which the country is a party.  For further support on determining the country objectives, the following tools and resources are available:</t>
  </si>
  <si>
    <t>While planning for the development of objectives of the country approach to safeguards for REDD+, it is essential to build on potential social and environmental risks and benefits identified for the country. These will likely be associated with, and therefore vary among, different types of REDD+ interventions to be implemented. It is advisable to take into account the relevant UNFCCC decisions and options and/or potential interventions included in the national REDD+ strategy, if already identified. Other important considerations include: other national circumstances; other existing relevant policy objectives; the need to comply with safeguards of current or anticipated funders; existing relevant PLRs in the country; and relevant international treaties, conventions and agreements to which the country is a party. For support on determining the country objectives, please consider these tools and resources:</t>
  </si>
  <si>
    <t>If, in the future, it is decided to develop objectives for the country approach to safeguards for REDD+, these should build on potential social and environmental risks and benefits identified for the country. These will likely be associated with, and therefore vary among, different types of REDD+ interventions to be implemented.  It is advisable to take into account the relevant UNFCCC decisions and options and/or potential interventions included in the national REDD+ strategy, if already identified. Other important considerations include: other national circumstances; other existing relevant policy objectives; the need to comply with safeguards of current or anticipated funders; existing relevant PLRs in the country; and relevant international treaties, conventions and agreements to which the country is a party. For support on determining the country objectives, please consider these tools and resources:</t>
  </si>
  <si>
    <t>While developing a national-level interpretation of REDD+ safeguards, in the form of standards or principles and criteria, it is important to base them on the country’s objectives for its safeguards approach and to take into account the relevant UNFCCC decisions, options and/or potential interventions included in the national REDD+ strategy; and the potential social and environmental risks and benefits associated with these options/interventions (or with REDD+ generally, given the country context). Other important considerations include: other national circumstances; other existing relevant policy objectives; the need to comply with safeguards of current or anticipated funders; existing relevant policies, laws and regulations in the country; and relevant international treaties, conventions and agreements to which the country is a party. For further support on developing a national-level interpretation of REDD+ safeguards, please consider these resources:</t>
  </si>
  <si>
    <t>While planning for the development of a national-level interpretation of REDD+ safeguards, in the form of standards or principles and criteria, it is important to base them on the country’s objectives for its safeguards approach and to take into account the relevant UNFCCC decisions, options and/or potential interventions included in the national REDD+ strategy; and the potential social and environmental risks and benefits associated with these options/interventions (or with REDD+ generally, given the country context).  Other important considerations include: other national circumstances; other existing relevant policy objectives; the need to comply with safeguards of current or anticipated funders; existing relevant policies, laws and regulations in the country; and relevant international treaties, conventions and agreements to which the country is a party. For further support on developing a national-level interpretation of REDD+ safeguards, please consider these resources:</t>
  </si>
  <si>
    <t>If it is decided to develop a national-level interpretation of REDD+ safeguards, in the form of standards or principles and criteria specifically applicable to REDD+, it is essential to take into account the country’s objectives for its safeguards approach, in addition to the relevant UNFCCC decisions, options and/or potential interventions included in the national REDD+ strategy, and the potential social and environmental risks and benefits associated with these options/interventions (or with REDD+ generally, given the country context).Other important considerations include: other national circumstances; other existing relevant policy objectives; the need to comply with safeguards of current or anticipated funders; existing relevant policies, laws and regulations in the country; and relevant international treaties, conventions and agreements to which the country is a party. For further support on developing a national-level interpretation of REDD+ safeguards, please consider these resources:</t>
  </si>
  <si>
    <t>While planning to conduct a gap analysis to assess existing PLRs against the country approach to safeguards, it may be useful to consider any of the following (if identified/ developed): objectives of the country approach to safeguards; safeguards policy framework or roadmap; national set of safeguards; national REDD+ strategy; potential risks and benefits identified in the context of REDD+ implementation; etc. Please consider these tools and resources for support to conduct a gap analysis of existing PLRs:</t>
  </si>
  <si>
    <t>If it is decided to perform a gap analysis to assess existing PLRs against the country approach to safeguards, it may be useful to consider any of the following (if identified/ developed): objectives of the country approach to safeguards; safeguards policy framework or roadmap; national set of safeguards; national REDD+ strategy; potential risks and benefits identified in the context of REDD+ implementation; etc. These tools and resources may be consulted for support to conduct a gap analysis of existing PLRs:</t>
  </si>
  <si>
    <t>For any identified gaps or inconsistencies in existing policies, laws and regulations (PLRs), new PLRs have been developed and/or existing PLRs have been amended in order to comprehensively achieve the objectives of the country approach to safeguards. A road map to guide this work on addressing any gaps or inconsistencies in PLRs may have been developed.</t>
  </si>
  <si>
    <t>The following tools and resources can be useful both for amending existing PLRs as well as for developing new ones. It may also be useful to develop a roadmap to guide the work on addressing any gaps or inconsistencies in PLRs.</t>
  </si>
  <si>
    <t>A gap analysis of existing information sources and systems for the provision of information relevant to REDD+ safeguards has been conducted.</t>
  </si>
  <si>
    <t>For planning and conducting a gap analysis of existing information sources and systems relevant to REDD+ safeguards, these associated tools/guidelines may be helpful:</t>
  </si>
  <si>
    <t>Indicators for the assessment of whether safeguards are being addressed and respected have been developed. Relevant indicators from other identified systems of information have been adapted to the context of the country approach to safeguards.</t>
  </si>
  <si>
    <t>For additional guidance while developing safeguards indicators or adapting relevant indicators from other identified systems of information within the context of the country approach to safeguards, please consider these relevant tools and guidelines:</t>
  </si>
  <si>
    <t>For designing indicators on safeguards or adapting existing relevant indicators from other identified systems of information within the context of the country approach to safeguards, these related tools and guidelines might be considered:</t>
  </si>
  <si>
    <t>If it is decided that indicators to assess whether safeguards are being addressed and respected will be developed or adapted, these tools and guidelines may be consulted:</t>
  </si>
  <si>
    <t>The country is either already implementing or has selected methods/methodologies (either existing or now) for collecting safeguard information.</t>
  </si>
  <si>
    <t>For further assistance while selecting methods/methodologies for collecting safeguard information, please refer to the following:</t>
  </si>
  <si>
    <t>For evaluating and selecting methods/methodologies for collecting safeguard information, it may be helpful to consider these tools:</t>
  </si>
  <si>
    <t>Stakeholders have validated the methodological approach for collecting safeguards information.</t>
  </si>
  <si>
    <t>Procedures to help assure the quality and credibility of the information made available through the SIS have been developed.</t>
  </si>
  <si>
    <t xml:space="preserve">Safeguard information has been assessed in consultation with stakeholders. </t>
  </si>
  <si>
    <t>In these consultations, it is important to consider whether indicators are sufficient to describe issues and whether trends are being interpreted appropriately. For additional support on this activity, please refer to the:</t>
  </si>
  <si>
    <t>In these consultations, it will be important to consider whether indicators are sufficient to describe issues and whether trends in indicators are being interpreted appropriately.  Please consider the guidance provided by the:</t>
  </si>
  <si>
    <t>If it is decided to assess the safeguards information in consultation with stakeholders, it will be important to consider whether indicators are sufficient to describe issues and whether trends in indicators are being interpreted appropriately.  Please consider the guidance provided by the:</t>
  </si>
  <si>
    <t>An approach to store and manage safeguard information over time has been developed</t>
  </si>
  <si>
    <t>An approach to store and manage safeguard information is being developed.  As it is being developed, it is important to consider other relevant data management systems and needs for REDD+.  Linkages with these other data management systems may be useful.</t>
  </si>
  <si>
    <t>When the approach to store and manage safeguard information is being developed, it will be important to consider other relevant data management systems and needs for REDD+ safeguards specifically.  Linkages with these other data management systems may be useful.</t>
  </si>
  <si>
    <t>If it is decided that a data management system for REDD+ safeguards will be developed, it will be important to consider other relevant data management systems as well as the specific needs for REDD+ safeguards.  Linkages with these other data management systems may be useful.</t>
  </si>
  <si>
    <t xml:space="preserve">Though information collected through the SIS is already being published and disseminated,  additional guidance may be sought from the following resources: </t>
  </si>
  <si>
    <t>Given that the country is currently planning how the REDD+ safeguards will be published and disseminated, the following resources may be useful:</t>
  </si>
  <si>
    <t>If information collected through the SIS will be published and disseminated, the following resources provide guidance on what to consider:</t>
  </si>
  <si>
    <t xml:space="preserve"> </t>
  </si>
  <si>
    <t xml:space="preserve"> •Information Note on Multi-stakeholder processes (REDD+ SES &amp; Proforest); •Guidelines for the use of REDD+ Social &amp; Environmental Standards at country level; </t>
  </si>
  <si>
    <t xml:space="preserve"> •Information Note on Multi-stakeholder processes (REDD+ SES &amp; Proforest); •Guidelines for the use of REDD+ Social &amp; Environmental Standards at country level;</t>
  </si>
  <si>
    <t xml:space="preserve">•Capacity Building Social Inclusion regional Workshop reports; •Asia Pacific Scoping Study of Good Practices for Women’s Inclusion in Forest and other Natural Resource Management Sectors; •User’s Guide to Civil Society Assessment; •Information Note on Multi-stakeholder processes (REDD+ SES &amp; Proforest); •Guidelines for the use of REDD+ Social &amp; Environmental Standards at country level; •Getting gender right in the REDD+ Social &amp; Environmental Standards (REDD+ SES&amp;WEDO); </t>
  </si>
  <si>
    <t>•Case Studies on Women’s Inclusion in REDD+ in Cambodia and Sri Lanka; •Developing Social and Environmental Safeguards for REDD+: a guide for bottom up approach (IMAFLORA);</t>
  </si>
  <si>
    <t xml:space="preserve">•REDD+ SES Principles, Criteria and Indicators; •World Bank Safeguard Policies; •Integrated Safeguards Data Sheet (FCPF Readiness Fund)-Concept Stage; •FCPF Common Approach Document; •A Guide to Understanding and Implementing UNFCCC REDD+ Safeguards (Client Earth); •A Guide for Consistent Implementation of REDD+ Safeguards (Client Earth); </t>
  </si>
  <si>
    <t xml:space="preserve"> •REDD+ SES Principles, Criteria and Indicators; •Guidelines for the use of REDD+ Social &amp; Environmental Standards at country level; •Getting gender right in the REDD+ Social &amp; Environmental Standards (REDD+ SES&amp;WEDO); </t>
  </si>
  <si>
    <t>Establishing a multi-stakeholder working group</t>
  </si>
  <si>
    <t>Designing a consultative process</t>
  </si>
  <si>
    <t>Developing national interpretation of REDD+ safeguards</t>
  </si>
  <si>
    <t>Conducting a PLR gap analysis</t>
  </si>
  <si>
    <t>Conducting gap analysis of Information Sources/Systems</t>
  </si>
  <si>
    <t>Developing a framework for Provision of Information</t>
  </si>
  <si>
    <t>Developing quality assurance procedures</t>
  </si>
  <si>
    <t>Analysis and assessment of Safeguard Information by Stakeholders</t>
  </si>
  <si>
    <t>Sharing information Externally</t>
  </si>
  <si>
    <t>Immediate action</t>
  </si>
  <si>
    <t>Once every six months</t>
  </si>
  <si>
    <t>2-3  years</t>
  </si>
  <si>
    <t xml:space="preserve">Please choose the expected date for (continue) undertaking the activities: </t>
  </si>
  <si>
    <t>ID#</t>
  </si>
  <si>
    <t xml:space="preserve">http://www.unredd.net/index.php?option=com_docman&amp;task=doc_download&amp;gid=6800&amp;Itemid=53 </t>
  </si>
  <si>
    <t>This guide provides a comparative analysis of the ‘safeguard frameworks’ and policy requirements of several initiatives and programmes.  This guide also covers the role of the REDD+ SES initiative to support countries on monitoring and reporting of REDD+ safeguards.</t>
  </si>
  <si>
    <t xml:space="preserve">http://www.unredd.net/index.php?option=com_docman&amp;task=doc_download&amp;gid=6799&amp;Itemid=53 </t>
  </si>
  <si>
    <t xml:space="preserve">http://www.unredd.net/index.php?option=com_docman&amp;task=doc_details&amp;gid=11998&amp;Itemid=53 </t>
  </si>
  <si>
    <t xml:space="preserve">http://www.unredd.net/index.php?option=com_docman&amp;task=doc_details&amp;gid=11999&amp;Itemid=53 </t>
  </si>
  <si>
    <t>Developing Social and Environmental Safeguards for REDD+: a guide for a bottom-up approach.</t>
  </si>
  <si>
    <t>Provides guidance to countries and stakeholders on how to promote gender-sensitive REDD+ processes and the preparation, development and implementation of gender sensitive national REDD+ strategies. By taking such steps, REDD+ can be more efficient, effective and sustainable.</t>
  </si>
  <si>
    <t>Through the following 5 steps, this guidance provides the rationale for investing the time and resources, offers concrete examples of good practices, and pro­poses specific actions that can be taken for each step in order to ensure that gender-sensitive REDD+ outcomes are realized:</t>
  </si>
  <si>
    <t xml:space="preserve">www.tinyurl.com/redd-cra-v2 </t>
  </si>
  <si>
    <t xml:space="preserve">http://www.redd-standards.org/files/pdf/redd-docs/Standards/REDD_SES_Guidelines_Version_2_-_16_November_2012.pdf </t>
  </si>
  <si>
    <t>Provides guidance on use of analysis and interviews to gain insight into which stakeholder groups and institutions benefits from the REDD+ process, what their different interests are and their ability to positively or negatively affect the results achievement. This, in turn, may inform programming on how to engage with the different stakeholders.</t>
  </si>
  <si>
    <t>Provides a situation analysis of gender in the forestry sector and an analysis of the extent to which gender has been integrated in REDD+ policies in Indonesia. Drawing on lessons learned, the report identifies entry points for strengthening gender aspects in the REDD+ policies and programmes as well as the implementation of REDD+ social safeguards.</t>
  </si>
  <si>
    <t xml:space="preserve">http://wocan.org/sites/drupal.wocan.org/files/Integrating%20Gender%20Into%20REDD%2B%20Safeguards%20Implementation%20in%20Indonesia.pdf </t>
  </si>
  <si>
    <t>Presents the key issues that national REDD+ programmes may wish to consider if they decide to develop participatory biodiversity monitoring. It covers some of the advantages, disadvantages and requirements for participatory biodiversity monitoring.</t>
  </si>
  <si>
    <t>http://www.unredd.net/index.php?option=com_docman&amp;task=doc_download&amp;gid=11401&amp;Itemid=53</t>
  </si>
  <si>
    <t>Provides an introduction to tenure issues related to REDD+ and sets out guiding principles for responsible tenure governance and implementation. The brief also addresses the relevance of international legal frameworks and provisions, as well as national tenure policy and legal frameworks, to REDD+.</t>
  </si>
  <si>
    <t>This note proposes an approach to strengthening in-country capacity for grievance resolution activities to be carried out during the Readiness phase.</t>
  </si>
  <si>
    <t>Can be used to guide processes to develop grievance and redress mechanisms as part of a country approach to safeguards.</t>
  </si>
  <si>
    <t>http://www.unredd.net/index.php?option=com_docman&amp;task=doc_download&amp;gid=11841&amp;Itemid=53</t>
  </si>
  <si>
    <t>Forest Carbon Partnership Facility (FCPF)</t>
  </si>
  <si>
    <t>R-PP Template V. 6: (Apr. 2012) Template with Guidelines.</t>
  </si>
  <si>
    <t>The Readiness Preparation Proposal (R-PP) is a document designed to assist a country prepare itself for involvement in REDD-plus, under either the FCPF or the UN-REDD Programme.  It is applicable to all the core aspects of REDD+ readiness.</t>
  </si>
  <si>
    <t xml:space="preserve">Presents a holistic participatory approach to guide stakeholders through identification of: drivers of deforestation and forest degradation, through to interventions to address the drivers, as well as the environmental risks and benefits of those REDD+ interventions.  Complements national-level, country-led approaches to safeguards and multiple benefits from REDD+.    </t>
  </si>
  <si>
    <t>Overlays a social and environmental risks analysis, or due diligence process, onto a set of REDD+ interventions that have been identified based primarily on their potential to achieve the greenhouse gas emissions reduction/enhanced removal objectives of REDD+. Complements national-level, country-led approaches to safeguards and multiple benefits from REDD+.</t>
  </si>
  <si>
    <t>The main objectives of the Guide and the Toolkit are to: introduce and enhance understanding of the key issues and rights of minorities; Identify institutions and mechanisms at international, regional and national levels for the promotion and protection of minority rights; raise awareness of the importance of addressing minority issues in development programming and to provide guidance in the application of relevant normative frameworks in programme/ project planning, designing, implementation and evaluation; and facilitate capacity development and identify strategies for strengthening partnerships with government counterparts, the donor community and civil society organizations (CSOs).</t>
  </si>
  <si>
    <t>Country specific</t>
  </si>
  <si>
    <t>IFM promotes cooperation between governments, civil society and the private sector in timber-producing countries such as Cambodia, Cameroon, Honduras and Nicaragua.</t>
  </si>
  <si>
    <t>Conceptual framework for the design of a country safeguards system in Mexico.</t>
  </si>
  <si>
    <t>The document provides a conceptual framework for the design of a country safeguards system in Mexico, identifying key considerations, elements (legal, institutional, and compliance) and potential steps the country could take to implement such a system.</t>
  </si>
  <si>
    <t>Document available in Spanish only.</t>
  </si>
  <si>
    <t xml:space="preserve">http://climatelawandpolicy.com/userfiles/file/Marco%20Conceptual%20Sistema%20Nacional%20de%20Salvaguardas_FINAL%202014.pdf </t>
  </si>
  <si>
    <t>Recommendations for the design of a country safeguards system in Mexico.</t>
  </si>
  <si>
    <t>Utilizing the conceptual framework for the design of a country safeguards system in Mexico, this report provides a clear understanding of how one of the key elements of such a system (i.e. country’s legal framework) could be utilized to meet the UNFCCC REDD+ safeguard requirements. It highlights the key aspects of the Mexican legal framework that could be used to operationalize safeguards and what gaps would need to be addressed. The report also provides a clear understanding of how the relevant processes of multilateral and voluntary initiatives could be used to support the implementation of the country safeguards system.</t>
  </si>
  <si>
    <t xml:space="preserve">http://www.alianza-mredd.org/uploads/ckfinder_files/files/Recomendaciones%20SIS_FINAL_feb2014.pdf </t>
  </si>
  <si>
    <t xml:space="preserve">http://climatelawandpolicy.com/userfiles/file/Analisis%20marco%20legal%20e%20iniciativas%20relevantes%20de%20salvaguardas_FINAL_2014.pdf </t>
  </si>
  <si>
    <t xml:space="preserve">The objective of the World Bank Safeguard Policies is to prevent and mitigate undue harm to people and their environment in the development process. </t>
  </si>
  <si>
    <t>http://web.worldbank.org/WBSITE/EXTERNAL/PROJECTS/EXTPOLICIES/EXTSAFEPOL/0,,menuPK:584441~pagePK:64168427~piPK:64168435~theSitePK:584435,00.html</t>
  </si>
  <si>
    <t xml:space="preserve">The ISDS helps identify and address upstream issues related to all safeguard policies, and provides a useful decision-making tool. </t>
  </si>
  <si>
    <t>https://www.forestcarbonpartnership.org/sites/forestcarbonpartnership.org/files/Documents/PDF/Jun2011/FCPF_Concept-stage_ISDS_11-12-10.pdf</t>
  </si>
  <si>
    <t>This document sets forth a Common Approach to Social and Environmental Safeguards for Multiple Delivery Partners under the Forest Carbon Partnership Facility (FCPF) Readiness Fund.</t>
  </si>
  <si>
    <t>https://www.forestcarbonpartnership.org/sites/forestcarbonpartnership.org/files/Documents/PDF/Aug2012/FCPF%20Readiness%20Fund%20Common%20Approach%208-9-12.pdf</t>
  </si>
  <si>
    <t xml:space="preserve">This document provides guidelines on the preparation of Terms of Reference (ToRs) for an Environmental and Social Management Framework (ESMF) for an FCPF-supported REDD-Plus operation. </t>
  </si>
  <si>
    <t>http://www.forestcarbonpartnership.org/sites/forestcarbonpartnership.org/files/Documents/PDF/Jun2011/Attachment%201%20Guidelines%20and%20generic%20ToR%20for%20SESA%20and%20ESMF.pdf</t>
  </si>
  <si>
    <t>This note lists the seven principles of the UNFCCC safeguards for REDD+ and a non-exclusive list of provisions of the World Bank environmental and social safeguard policies corresponding to these principles.</t>
  </si>
  <si>
    <t>http://www.forestcarbonpartnership.org/sites/fcp/files/2013/june2013/FMT%20Note%20CF-2013-3_FCPF%20WB%20Safeguard%20Policies%20and%20UNFCCC%20REDD%2B%20Safeguards_FINAL.pdf</t>
  </si>
  <si>
    <t xml:space="preserve">World Bank </t>
  </si>
  <si>
    <t>A set of questions to consider to help countries evaluate existing national and local institutions or procedures that address grievances. The set of questions also help to identify priority actions to improve existing mechanisms.</t>
  </si>
  <si>
    <t>https://www.forestcarbonpartnership.org/sites/forestcarbonpartnership.org/files/Documents/PDF/Jan2013/Evaluating%20a%20GRM%201.3.pdf</t>
  </si>
  <si>
    <t>A set of regional workshop resources on capacity building for social inclusion to be considered for the REDD+ readiness.</t>
  </si>
  <si>
    <t xml:space="preserve">https://www.forestcarbonpartnership.org/capacity-building-social-inclusion-regional-workshops# </t>
  </si>
  <si>
    <t>https://www.forestcarbonpartnership.org/capacity-building-social-inclusion-regional-workshops#</t>
  </si>
  <si>
    <t>n/a</t>
  </si>
  <si>
    <t>Guidance to support countries in identifying and managing risks and conflict that may arise during the REDD+ readiness phase or during later implementation of REDD+ programs.</t>
  </si>
  <si>
    <t>(Draft) Mainstreaming Multiple Benefits in Subnational Land-Use Planning:   Sourcebook for REDD+ and Sustainable Landscapes.</t>
  </si>
  <si>
    <t>(Draft) Participatory Impact Assessment and Monitoring for Meeting Safeguards and Optimising Multiple Benefits in Subnational Planning for REDD+: Methodology and Step-by-Step Guidance.</t>
  </si>
  <si>
    <t>This ArcGIS toolbox has been developed for spatial analyses to support land-use planning that takes account of the potential for multiple benefits from REDD+. It provides a series of analytical tools to help identify, map and understand the spatial relationship between carbon stocks, ecosystem services, biodiversity, land use, pressures on natural resources and other factors that are relevant to the REDD+ planning. [version 2 of toolbox and manual in preparation]</t>
  </si>
  <si>
    <t xml:space="preserve"> •UN-REDD/FCPF Guidelines on Stakeholder Engagement in REDD+ Readiness; •UN-REDD Guidelines on Free, Prior, and Informed Consent (FPIC);•Guidance on Conducting REDD+ Corruption Risk Assessment; •Exploring Multiple Benefits Mapping Toolbox and  A manual for the Exploring Multiple Benefits tool; •Series of QGIS tutorials on ‘Using spatial information to support decisions on safeguards and multiple benefits for REDD+; </t>
  </si>
  <si>
    <t xml:space="preserve"> •UN-REDD/FCPF Guidelines on Stakeholder Engagement in REDD+ Readiness; •UN-REDD Guidelines on Free, Prior, and Informed Consent (FPIC); •Guidance on Conducting REDD+ Corruption Risk Assessment; •Exploring Multiple Benefits Mapping Toolbox and A manual for the Exploring Multiple Benefits tool; •Series of QGIS tutorials on ‘Using spatial information to support decisions on safeguards and multiple benefits for REDD+; </t>
  </si>
  <si>
    <t xml:space="preserve"> •UN-REDD/FCPF Guidelines on Stakeholder Engagement in REDD+ Readiness; •Participatory Governance Assessments for REDD+, PGA Practical Guide; •Guidance on Conducting REDD+ Corruption Risk Assessment; </t>
  </si>
  <si>
    <t>Integrated Safeguards Data Sheet (FCPF Readiness Fund)-Concept Stage.</t>
  </si>
  <si>
    <t>World Bank Safeguard Policies.</t>
  </si>
  <si>
    <t>World Bank Safeguard Policies and the UNFCCC REDD+ Safeguards. August 28, 2013.</t>
  </si>
  <si>
    <t>Evaluating a Grievance Redress Mechanism.</t>
  </si>
  <si>
    <t>•World Bank Safeguard Policies and the UNFCCC REDD+ Safeguards; •REDD+ SES Principles, Criteria and Indicators;</t>
  </si>
  <si>
    <t>Common Approach Document (Revised August 9, 2012 version).</t>
  </si>
  <si>
    <t>Safeguard Roadmap for Vietnam’s National REDD+ Action Programme (Version 2.0).</t>
  </si>
  <si>
    <t xml:space="preserve"> •The Benefits and Risks Tool (BeRT) 2.0; • UN-REDD Guidelines on Free, Prior, and Informed Consent (FPIC); •Voluntary Guidelines on the Governance of Tenure; •Policy Brief: Tenure &amp; REDD+: Developing enabling tenure conditions for REDD+; •Legal analysis of cross-cutting issues for REDD+ implementation: lessons learned from Mexico, Viet Nam and Zambia; •Guidance on Conducting REDD+ Corruption Risk Assessment; </t>
  </si>
  <si>
    <t xml:space="preserve"> •The Benefits and Risks Tool (BeRT) 2.0; •UN-REDD Guidelines on Free, Prior, and Informed Consent (FPIC); •Voluntary Guidelines on the Governance of Tenure; •Policy Brief: Tenure &amp; REDD+: Developing enabling tenure conditions for REDD+; •Development Law Service; •Legal analysis of cross-cutting issues for REDD+ implementation: lessons learned from Mexico, Viet Nam and Zambia; </t>
  </si>
  <si>
    <t xml:space="preserve">•FCPF Common Approach Document (Attachment 1 Guidelines and Generic Terms of Reference for ESMF); •A Guide to Understanding and Implementing UNFCCC REDD+ Safeguards (Client Earth); </t>
  </si>
  <si>
    <t>•Recommendations for the design of a national safeguards systems in Mexico (Climate Law &amp; Policy); •Roadmap for Environmental and Social Safeguards for Vietnam’s National REDD+ Action Programme.</t>
  </si>
  <si>
    <t>•Guidelines for the use of REDD+ Social &amp; Environmental Standards at country level; •Options for monitoring &amp; review and reporting on REDD+ safeguards information (REDD+ SES).</t>
  </si>
  <si>
    <t>•Participatory Governance Assessments for REDD+, PGA Practical Guide; •Assessing Forest Governance: A Practical Guide to Data Collection, Analysis and Use; •(draft) Guidelines for monitoring the impacts of REDD+ on biodiversity and ecosystem services; •An annotated (draft) guide to useful resources for monitoring the impacts of REDD+ on biodiversity and ecosystem services; •Framework for Assessing and Monitoring Forest Governance</t>
  </si>
  <si>
    <t xml:space="preserve">•Participatory Governance Assessments for REDD+, PGA Practical Guide;  •Assessing Forest Governance: A Practical Guide to Data Collection, Analysis and Use; •Policy Brief: Participatory biodiversity monitoring: Considerations for national REDD+ programmes; •National Forest Monitoring Systems: Monitoring and Measurement, Reporting and Verification (M &amp; MRV) in the context of REDD+ Activities; </t>
  </si>
  <si>
    <t xml:space="preserve"> •UN-REDD/FCPF Guidelines on Stakeholder Engagement in REDD+ Readiness; •Participatory Governance Assessments for REDD+, PGA Practical Guide;  •Assessing Forest Governance: A Practical Guide to Data Collection, Analysis and Use; </t>
  </si>
  <si>
    <t xml:space="preserve"> •Ensuring inclusive, transparent and accountable national REDD+ systems: the role of freedom of information (country case studies); •Participatory Governance Assessments for REDD+, PGA Practical Guide; •Assessing Forest Governance: A Practical Guide to Data Collection, Analysis and Use; •National Forest Monitoring Systems: Monitoring and Measurement, Reporting and Verification (M &amp; MRV) in the context of REDD+ Activities; </t>
  </si>
  <si>
    <t xml:space="preserve"> •Assessing Forest Governance: A Practical Guide to Data Collection, Analysis and Use; •Participatory Governance Assessments for REDD+, PGA Practical Guide;  </t>
  </si>
  <si>
    <t xml:space="preserve"> •Assessing Forest Governance: A Practical Guide to Data Collection, Analysis and Use; •Voluntary Guidelines on the Responsible Governance of Tenure; </t>
  </si>
  <si>
    <t xml:space="preserve">•Guidelines for the use of REDD+ Social &amp; Environmental Standards at country level; </t>
  </si>
  <si>
    <t xml:space="preserve"> •Assessing Forest Governance: A Practical Guide to Data Collection, Analysis and Use; •Participatory Governance Assessments for REDD+, PGA Practical Guide.</t>
  </si>
  <si>
    <t>•Developing Social and Environmental Safeguards for REDD+: a guide for bottom up approach (IMAFLORA); •(Draft) Developing Country-led safeguard systems for national REDD+ programmes: operational guidelines.</t>
  </si>
  <si>
    <t>(Draft) Guidelines for monitoring the impacts of REDD+ on biodiversity and ecosystem services.</t>
  </si>
  <si>
    <t xml:space="preserve"> •Assessing Forest Governance: A Practical Guide to Data Collection, Analysis and Use; •Participatory Governance Assessments for REDD+, PGA Practical Guide; •Ensuring inclusive, transparent and accountable national REDD+ systems: the role of freedom of information (country case studies); •Exploring Multiple Benefits Mapping Toolbox and A manual for the Exploring Multiple Benefits tool; •Series of QGIS tutorials on ‘Using spatial information to support decisions on safeguards and multiple benefits for REDD+; •National Forest Monitoring Systems: Monitoring and Measurement, Reporting and Verification (M &amp; MRV) in the context of REDD+ Activities; •Voluntary Guidelines on the Responsible Governance of Tenure.</t>
  </si>
  <si>
    <t>FCPF Capacity Building for Social Inclusion regional workshops.</t>
  </si>
  <si>
    <t>Cross-cutting resources</t>
  </si>
  <si>
    <t xml:space="preserve">https://www.forestcarbonpartnership.org/sites/forestcarbonpartnership.org/files/Documents/PDF/Aug2012/Attachment%204%20grievance%20and%20redress%20mechanism%208-9-2012.pdf </t>
  </si>
  <si>
    <t xml:space="preserve">Can be used to guide processes to develop grievance and redress mechanisms a Country Level. </t>
  </si>
  <si>
    <t>DPs shall assist REDD Country Participants to develop, utilize, and institutionalize effective in-country grievance and accountability mechanisms in accordance with the FCPF Guidelines for Establishing Grievance and Redress Mechanisms a the Country Level as set forth in Attachment 4 4 and further elaborated in the FCPF/UN-REDD Guidance Note for REDD+ Countries: Establishing and Strengthening Grievance Redress Mechanisms.</t>
  </si>
  <si>
    <t xml:space="preserve">http://www.unredd.net/index.php?option=com_docman&amp;task=doc_download&amp;gid=11841&amp;Itemid=53 </t>
  </si>
  <si>
    <r>
      <rPr>
        <b/>
        <i/>
        <sz val="10"/>
        <color rgb="FF002060"/>
        <rFont val="Calibri"/>
        <family val="2"/>
        <scheme val="minor"/>
      </rPr>
      <t xml:space="preserve">Note: </t>
    </r>
    <r>
      <rPr>
        <b/>
        <i/>
        <sz val="10"/>
        <color rgb="FF00B050"/>
        <rFont val="Calibri"/>
        <family val="2"/>
        <scheme val="minor"/>
      </rPr>
      <t>All recurrent actions appear highlighted in green.</t>
    </r>
  </si>
  <si>
    <t>UN / UN-REDD Programme</t>
  </si>
  <si>
    <t>UN-REDD Programme</t>
  </si>
  <si>
    <t xml:space="preserve">UN-REDD Programme, WOCAN and LEAF </t>
  </si>
  <si>
    <t>UN-REDD Programme/ FAO/PROFOR/ ACP-FLEGT</t>
  </si>
  <si>
    <t>UN-REDD Programme, WOCAN and LEAF</t>
  </si>
  <si>
    <t>Prepared by WOCAN for UN-REDD Programme</t>
  </si>
  <si>
    <t>FAO/UN-REDD Programme</t>
  </si>
  <si>
    <t>UN/ UN-REDD Programme</t>
  </si>
  <si>
    <t>UN-REDD Programme/UNEP-WCMC</t>
  </si>
  <si>
    <t>UN-REDD Programme Guidelines on Free, Prior, and Informed Consent (FPIC).</t>
  </si>
  <si>
    <t>UN-REDD Programme/FCPF</t>
  </si>
  <si>
    <t>UN-REDD Programme/FCPF Guidelines on Stakeholder Engagement in REDD+ Readiness.</t>
  </si>
  <si>
    <t>UN/UN-REDD Programme</t>
  </si>
  <si>
    <t>FCPF/UN-REDD Programme Guidance Note for REDD+ Countries: Establishing and Strengthening Grievance Redress Mechanisms (Version No. 4 May 2014).</t>
  </si>
  <si>
    <t>• CAST is purposefully designed to be broadly applicable to the full scope of activities related to REDD+ safeguards and SIS in a country, rather than limited to UN-REDD Programme supported activities. Given this generic design, CAST may be applied by any REDD+ country, whether a partner country of the UN-REDD Programme or not.</t>
  </si>
  <si>
    <t>Secondly, based on the responses provided in the "Identifying" section and also taking into consideration the feedback (in “Information resources”), please select one of the prioritization options for each of the activities. After finishing, click "next" to review the auto-generated plan or go back to review the previous section.</t>
  </si>
  <si>
    <r>
      <t>·</t>
    </r>
    <r>
      <rPr>
        <sz val="10"/>
        <color rgb="FF002060"/>
        <rFont val="Times New Roman"/>
        <family val="1"/>
      </rPr>
      <t>        </t>
    </r>
    <r>
      <rPr>
        <b/>
        <sz val="10"/>
        <color rgb="FF002060"/>
        <rFont val="Times New Roman"/>
        <family val="1"/>
      </rPr>
      <t xml:space="preserve"> </t>
    </r>
    <r>
      <rPr>
        <b/>
        <u/>
        <sz val="10"/>
        <color rgb="FF002060"/>
        <rFont val="Calibri"/>
        <family val="2"/>
      </rPr>
      <t>For Activity B2</t>
    </r>
    <r>
      <rPr>
        <b/>
        <sz val="10"/>
        <color rgb="FF002060"/>
        <rFont val="Calibri"/>
        <family val="2"/>
      </rPr>
      <t>:</t>
    </r>
    <r>
      <rPr>
        <sz val="10"/>
        <color rgb="FF002060"/>
        <rFont val="Calibri"/>
        <family val="2"/>
      </rPr>
      <t xml:space="preserve"> Provides a rationale, conceptual model and step-by-step guidance on designing  a consultative/ participatory process for the development of the country approach to safeguards </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</si>
  <si>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D.2</t>
    </r>
    <r>
      <rPr>
        <sz val="10"/>
        <color rgb="FF002060"/>
        <rFont val="Calibri"/>
        <family val="2"/>
      </rPr>
      <t xml:space="preserve">: Guide the development or updating of indicators related to biodiversity and ecosystem services in order to provide information on how relevant safeguards are being addressed and respected. </t>
    </r>
  </si>
  <si>
    <r>
      <t>·</t>
    </r>
    <r>
      <rPr>
        <sz val="10"/>
        <color rgb="FF002060"/>
        <rFont val="Times New Roman"/>
        <family val="1"/>
      </rPr>
      <t xml:space="preserve">         </t>
    </r>
    <r>
      <rPr>
        <b/>
        <u/>
        <sz val="10"/>
        <color rgb="FF002060"/>
        <rFont val="Calibri"/>
        <family val="2"/>
      </rPr>
      <t>For Activity B.3</t>
    </r>
    <r>
      <rPr>
        <b/>
        <sz val="10"/>
        <color rgb="FF002060"/>
        <rFont val="Calibri"/>
        <family val="2"/>
      </rPr>
      <t>:</t>
    </r>
    <r>
      <rPr>
        <sz val="10"/>
        <color rgb="FF002060"/>
        <rFont val="Calibri"/>
        <family val="2"/>
      </rPr>
      <t xml:space="preserve"> The guide provides clarity to countries over the ‘safeguard frameworks’ of existing REDD+ initiatives and their consistency with the UNFCCC REDD+ Safeguards. It can assist countries in determining what additional safeguard goals (that go beyond the UNFCCC REDD+ safeguards) they need to meet under the relevant funding agencies or initiatives.</t>
    </r>
  </si>
  <si>
    <r>
      <t>·</t>
    </r>
    <r>
      <rPr>
        <sz val="10"/>
        <color rgb="FF002060"/>
        <rFont val="Times New Roman"/>
        <family val="1"/>
      </rPr>
      <t xml:space="preserve">         </t>
    </r>
    <r>
      <rPr>
        <b/>
        <u/>
        <sz val="10"/>
        <color rgb="FF002060"/>
        <rFont val="Calibri"/>
        <family val="2"/>
      </rPr>
      <t>For Activity B.3</t>
    </r>
    <r>
      <rPr>
        <b/>
        <sz val="10"/>
        <color rgb="FF002060"/>
        <rFont val="Calibri"/>
        <family val="2"/>
      </rPr>
      <t xml:space="preserve">: </t>
    </r>
    <r>
      <rPr>
        <sz val="10"/>
        <color rgb="FF002060"/>
        <rFont val="Calibri"/>
        <family val="2"/>
      </rPr>
      <t>The guide provides clarity on the scope and content of the obligations contained in the UNFCCC REDD+ Safeguards by unpacking the thematic elements they encompass. Its framework of international legal interpretation can assist in defining safeguards goals.</t>
    </r>
  </si>
  <si>
    <r>
      <t>·</t>
    </r>
    <r>
      <rPr>
        <sz val="10"/>
        <color rgb="FF002060"/>
        <rFont val="Times New Roman"/>
        <family val="1"/>
      </rPr>
      <t xml:space="preserve">         </t>
    </r>
    <r>
      <rPr>
        <b/>
        <u/>
        <sz val="10"/>
        <color rgb="FF002060"/>
        <rFont val="Calibri"/>
        <family val="2"/>
      </rPr>
      <t>For Activity C.1</t>
    </r>
    <r>
      <rPr>
        <b/>
        <sz val="10"/>
        <color rgb="FF002060"/>
        <rFont val="Calibri"/>
        <family val="2"/>
      </rPr>
      <t>:</t>
    </r>
    <r>
      <rPr>
        <sz val="10"/>
        <color rgb="FF002060"/>
        <rFont val="Calibri"/>
        <family val="2"/>
      </rPr>
      <t xml:space="preserve"> Provides an international interpretation of the language of the Cancun safeguards (through principles, criteria and sub-criteria). This international interpretation can help to unpack the thematic elements that need to be subject of gap analysis.</t>
    </r>
  </si>
  <si>
    <r>
      <t>·</t>
    </r>
    <r>
      <rPr>
        <sz val="10"/>
        <color rgb="FF002060"/>
        <rFont val="Times New Roman"/>
        <family val="1"/>
      </rPr>
      <t xml:space="preserve">         </t>
    </r>
    <r>
      <rPr>
        <b/>
        <u/>
        <sz val="10"/>
        <color rgb="FF002060"/>
        <rFont val="Calibri"/>
        <family val="2"/>
      </rPr>
      <t>For Activity C.2</t>
    </r>
    <r>
      <rPr>
        <b/>
        <sz val="10"/>
        <color rgb="FF002060"/>
        <rFont val="Calibri"/>
        <family val="2"/>
      </rPr>
      <t>:</t>
    </r>
    <r>
      <rPr>
        <sz val="10"/>
        <color rgb="FF002060"/>
        <rFont val="Calibri"/>
        <family val="2"/>
      </rPr>
      <t xml:space="preserve"> The guide provides examples of legal implementation measures to address identified legal gaps.</t>
    </r>
  </si>
  <si>
    <r>
      <t>·</t>
    </r>
    <r>
      <rPr>
        <sz val="10"/>
        <color rgb="FF002060"/>
        <rFont val="Times New Roman"/>
        <family val="1"/>
      </rPr>
      <t xml:space="preserve">         </t>
    </r>
    <r>
      <rPr>
        <b/>
        <u/>
        <sz val="10"/>
        <color rgb="FF002060"/>
        <rFont val="Calibri"/>
        <family val="2"/>
      </rPr>
      <t>For Activity D.2</t>
    </r>
    <r>
      <rPr>
        <b/>
        <sz val="10"/>
        <color rgb="FF002060"/>
        <rFont val="Calibri"/>
        <family val="2"/>
      </rPr>
      <t>:</t>
    </r>
    <r>
      <rPr>
        <sz val="10"/>
        <color rgb="FF002060"/>
        <rFont val="Calibri"/>
        <family val="2"/>
      </rPr>
      <t xml:space="preserve"> Supports the assessment of existing information sources and information systems for the provision of information relevant to safeguards related to biodiversity and ecosystem services.</t>
    </r>
  </si>
  <si>
    <r>
      <t>·</t>
    </r>
    <r>
      <rPr>
        <sz val="10"/>
        <color rgb="FF002060"/>
        <rFont val="Times New Roman"/>
        <family val="1"/>
      </rPr>
      <t xml:space="preserve">         </t>
    </r>
    <r>
      <rPr>
        <b/>
        <u/>
        <sz val="10"/>
        <color rgb="FF002060"/>
        <rFont val="Calibri"/>
        <family val="2"/>
      </rPr>
      <t>For Activity A.5</t>
    </r>
    <r>
      <rPr>
        <b/>
        <sz val="10"/>
        <color rgb="FF002060"/>
        <rFont val="Calibri"/>
        <family val="2"/>
      </rPr>
      <t>:</t>
    </r>
    <r>
      <rPr>
        <sz val="10"/>
        <color rgb="FF002060"/>
        <rFont val="Calibri"/>
        <family val="2"/>
      </rPr>
      <t xml:space="preserve"> Please refer to Section II and III, which highlight good practices in and key lessons for women’s inclusion in REDD+.  These good practices (Section II) and key lessons (Section III) come from a wide range of cases within the Asia Pacific region.  Through its analysis of good practices, the study found that women’s inclusion in REDD+ is itself a crucial safeguard issue that warrants immediate attention. Based on country examples detailed in the report, the study identifies 10 key enabling interventions and enabling factors that have contributed to women’s inclusion in the forest and other land use sectors.</t>
    </r>
  </si>
  <si>
    <r>
      <t>·</t>
    </r>
    <r>
      <rPr>
        <sz val="10"/>
        <color rgb="FF002060"/>
        <rFont val="Times New Roman"/>
        <family val="1"/>
      </rPr>
      <t xml:space="preserve">         </t>
    </r>
    <r>
      <rPr>
        <b/>
        <u/>
        <sz val="10"/>
        <color rgb="FF002060"/>
        <rFont val="Calibri"/>
        <family val="2"/>
      </rPr>
      <t>For Activity B.1</t>
    </r>
    <r>
      <rPr>
        <sz val="10"/>
        <color rgb="FF002060"/>
        <rFont val="Calibri"/>
        <family val="2"/>
      </rPr>
      <t>: Refer to Chapter 1:  ‘Setting the Objectives’ for guidance on considering social, political and environmental context and setting clear objectives. See also Chapter 2: ‘Developing a Work Plan’.</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</si>
  <si>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B.3</t>
    </r>
    <r>
      <rPr>
        <sz val="10"/>
        <color rgb="FF002060"/>
        <rFont val="Calibri"/>
        <family val="2"/>
      </rPr>
      <t>: See Chapter 1:  Setting the Objectives.</t>
    </r>
  </si>
  <si>
    <r>
      <t>·</t>
    </r>
    <r>
      <rPr>
        <sz val="10"/>
        <color rgb="FF002060"/>
        <rFont val="Times New Roman"/>
        <family val="1"/>
      </rPr>
      <t xml:space="preserve">         </t>
    </r>
    <r>
      <rPr>
        <b/>
        <u/>
        <sz val="10"/>
        <color rgb="FF002060"/>
        <rFont val="Calibri"/>
        <family val="2"/>
      </rPr>
      <t>For Activities D.1, D.2, D.3 and D.4</t>
    </r>
    <r>
      <rPr>
        <b/>
        <sz val="10"/>
        <color rgb="FF002060"/>
        <rFont val="Calibri"/>
        <family val="2"/>
      </rPr>
      <t xml:space="preserve">: </t>
    </r>
    <r>
      <rPr>
        <sz val="10"/>
        <color rgb="FF002060"/>
        <rFont val="Calibri"/>
        <family val="2"/>
      </rPr>
      <t>Refer to Chapter 3: ‘Defining Your Data Collection Method’ for guidance on identifying information sources, selecting data collection methods, developing a data collection plan, and developing tools for each method.</t>
    </r>
  </si>
  <si>
    <r>
      <t>·</t>
    </r>
    <r>
      <rPr>
        <sz val="10"/>
        <color rgb="FF002060"/>
        <rFont val="Times New Roman"/>
        <family val="1"/>
      </rPr>
      <t xml:space="preserve">         </t>
    </r>
    <r>
      <rPr>
        <b/>
        <u/>
        <sz val="10"/>
        <color rgb="FF002060"/>
        <rFont val="Calibri"/>
        <family val="2"/>
      </rPr>
      <t>For Activity E.1</t>
    </r>
    <r>
      <rPr>
        <b/>
        <sz val="10"/>
        <color rgb="FF002060"/>
        <rFont val="Calibri"/>
        <family val="2"/>
      </rPr>
      <t>:</t>
    </r>
    <r>
      <rPr>
        <sz val="10"/>
        <color rgb="FF002060"/>
        <rFont val="Calibri"/>
        <family val="2"/>
      </rPr>
      <t xml:space="preserve"> See Chapter 3: ‘Defining Your Data Collection Method’ and Chapter 4: Data Collection.</t>
    </r>
  </si>
  <si>
    <r>
      <t>·</t>
    </r>
    <r>
      <rPr>
        <sz val="10"/>
        <color rgb="FF002060"/>
        <rFont val="Times New Roman"/>
        <family val="1"/>
      </rPr>
      <t xml:space="preserve">         </t>
    </r>
    <r>
      <rPr>
        <b/>
        <u/>
        <sz val="10"/>
        <color rgb="FF002060"/>
        <rFont val="Calibri"/>
        <family val="2"/>
      </rPr>
      <t>For Activity E.2</t>
    </r>
    <r>
      <rPr>
        <b/>
        <sz val="10"/>
        <color rgb="FF002060"/>
        <rFont val="Calibri"/>
        <family val="2"/>
      </rPr>
      <t>:</t>
    </r>
    <r>
      <rPr>
        <sz val="10"/>
        <color rgb="FF002060"/>
        <rFont val="Calibri"/>
        <family val="2"/>
      </rPr>
      <t xml:space="preserve"> Refer to Chapter 4: ‘Data Collection’ for guidance on quality assurance.</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</si>
  <si>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E.3</t>
    </r>
    <r>
      <rPr>
        <b/>
        <sz val="10"/>
        <color rgb="FF002060"/>
        <rFont val="Calibri"/>
        <family val="2"/>
      </rPr>
      <t>:</t>
    </r>
    <r>
      <rPr>
        <sz val="10"/>
        <color rgb="FF002060"/>
        <rFont val="Calibri"/>
        <family val="2"/>
      </rPr>
      <t xml:space="preserve"> See Chapter 5: ‘Interpretation and Analysis’ for information on processing and analysing information, and on vetting and validating information with experts and other stakeholders.</t>
    </r>
  </si>
  <si>
    <r>
      <t>·</t>
    </r>
    <r>
      <rPr>
        <sz val="10"/>
        <color rgb="FF002060"/>
        <rFont val="Times New Roman"/>
        <family val="1"/>
      </rPr>
      <t xml:space="preserve">         </t>
    </r>
    <r>
      <rPr>
        <b/>
        <u/>
        <sz val="10"/>
        <color rgb="FF002060"/>
        <rFont val="Calibri"/>
        <family val="2"/>
      </rPr>
      <t>For Activity E.4</t>
    </r>
    <r>
      <rPr>
        <b/>
        <sz val="10"/>
        <color rgb="FF002060"/>
        <rFont val="Calibri"/>
        <family val="2"/>
      </rPr>
      <t>:</t>
    </r>
    <r>
      <rPr>
        <sz val="10"/>
        <color rgb="FF002060"/>
        <rFont val="Calibri"/>
        <family val="2"/>
      </rPr>
      <t xml:space="preserve"> Refer to Chapter 4: ‘Data Collection’ and Chapter 5: ‘Interpretation and Analysis’ for guidance on assuring data quality and on managing and storing data.</t>
    </r>
  </si>
  <si>
    <r>
      <t>·</t>
    </r>
    <r>
      <rPr>
        <sz val="10"/>
        <color rgb="FF002060"/>
        <rFont val="Times New Roman"/>
        <family val="1"/>
      </rPr>
      <t xml:space="preserve">         </t>
    </r>
    <r>
      <rPr>
        <b/>
        <u/>
        <sz val="10"/>
        <color rgb="FF002060"/>
        <rFont val="Calibri"/>
        <family val="2"/>
      </rPr>
      <t>For Activity E.5</t>
    </r>
    <r>
      <rPr>
        <b/>
        <sz val="10"/>
        <color rgb="FF002060"/>
        <rFont val="Calibri"/>
        <family val="2"/>
      </rPr>
      <t>:</t>
    </r>
    <r>
      <rPr>
        <sz val="10"/>
        <color rgb="FF002060"/>
        <rFont val="Calibri"/>
        <family val="2"/>
      </rPr>
      <t xml:space="preserve"> Refer to Chapter 6: ‘Application of the Results’ for guidance on creating and implementing a dissemination strategy.</t>
    </r>
  </si>
  <si>
    <r>
      <t>·</t>
    </r>
    <r>
      <rPr>
        <sz val="10"/>
        <color rgb="FF002060"/>
        <rFont val="Times New Roman"/>
        <family val="1"/>
      </rPr>
      <t xml:space="preserve">         </t>
    </r>
    <r>
      <rPr>
        <b/>
        <u/>
        <sz val="10"/>
        <color rgb="FF002060"/>
        <rFont val="Calibri"/>
        <family val="2"/>
      </rPr>
      <t>For Activities A.1 and A.2</t>
    </r>
    <r>
      <rPr>
        <b/>
        <sz val="10"/>
        <color rgb="FF002060"/>
        <rFont val="Calibri"/>
        <family val="2"/>
      </rPr>
      <t>:</t>
    </r>
    <r>
      <rPr>
        <sz val="10"/>
        <color rgb="FF002060"/>
        <rFont val="Calibri"/>
        <family val="2"/>
      </rPr>
      <t xml:space="preserve"> Please refer to Section 3, 4 and 5</t>
    </r>
    <r>
      <rPr>
        <u/>
        <sz val="10"/>
        <color rgb="FF002060"/>
        <rFont val="Calibri"/>
        <family val="2"/>
      </rPr>
      <t xml:space="preserve">, </t>
    </r>
    <r>
      <rPr>
        <sz val="10"/>
        <color rgb="FF002060"/>
        <rFont val="Calibri"/>
        <family val="2"/>
      </rPr>
      <t>which provide an example of a situational analysis of gender in Cambodia (section 3) and an overview of policies, institutions and stakeholder within the country (Section 4). Based on this information, it then identifies good practices and potential entry points for women’s inclusion in REDD+ (Section 5). These 3 sections can help serve as an example of how a country could analyze and address social and gender concerns within the context of its approach to safeguards and in relation to stakeholder participation and active engagement.</t>
    </r>
  </si>
  <si>
    <r>
      <t>·</t>
    </r>
    <r>
      <rPr>
        <sz val="10"/>
        <color rgb="FF002060"/>
        <rFont val="Times New Roman"/>
        <family val="1"/>
      </rPr>
      <t xml:space="preserve">         </t>
    </r>
    <r>
      <rPr>
        <b/>
        <u/>
        <sz val="10"/>
        <color rgb="FF002060"/>
        <rFont val="Calibri"/>
        <family val="2"/>
      </rPr>
      <t>For Activity A.5</t>
    </r>
    <r>
      <rPr>
        <b/>
        <sz val="10"/>
        <color rgb="FF002060"/>
        <rFont val="Calibri"/>
        <family val="2"/>
      </rPr>
      <t>:</t>
    </r>
    <r>
      <rPr>
        <sz val="10"/>
        <color rgb="FF002060"/>
        <rFont val="Calibri"/>
        <family val="2"/>
      </rPr>
      <t xml:space="preserve"> Please refer to Sections 4 and 5,</t>
    </r>
    <r>
      <rPr>
        <u/>
        <sz val="10"/>
        <color rgb="FF002060"/>
        <rFont val="Calibri"/>
        <family val="2"/>
      </rPr>
      <t xml:space="preserve"> </t>
    </r>
    <r>
      <rPr>
        <sz val="10"/>
        <color rgb="FF002060"/>
        <rFont val="Calibri"/>
        <family val="2"/>
      </rPr>
      <t>which provide an overview of policies, institutions and stakeholder within the country (Section 4) and identifies good practices and potential entry points for women’s inclusion in REDD+ (Section 5). These sections can serve as an example of how a country can look at its own structures to see where barriers and safeguard issues exist, and which, in turn, limit women’s and/or men’s ability and capacity to effectively engage and benefit from REDD+.  Section 5 gives concrete examples on how to engage women in the process as well as build their capacity on such issues.</t>
    </r>
  </si>
  <si>
    <r>
      <t>·</t>
    </r>
    <r>
      <rPr>
        <sz val="10"/>
        <color rgb="FF002060"/>
        <rFont val="Times New Roman"/>
        <family val="1"/>
      </rPr>
      <t xml:space="preserve">         </t>
    </r>
    <r>
      <rPr>
        <b/>
        <u/>
        <sz val="10"/>
        <color rgb="FF002060"/>
        <rFont val="Calibri"/>
        <family val="2"/>
      </rPr>
      <t>For Activity B.3</t>
    </r>
    <r>
      <rPr>
        <b/>
        <sz val="10"/>
        <color rgb="FF002060"/>
        <rFont val="Calibri"/>
        <family val="2"/>
      </rPr>
      <t>:</t>
    </r>
    <r>
      <rPr>
        <sz val="10"/>
        <color rgb="FF002060"/>
        <rFont val="Calibri"/>
        <family val="2"/>
      </rPr>
      <t xml:space="preserve"> Please refer to Section 3, 4 and 5, which provide an example of a situational analysis of gender in Cambodia (section 3) and an overview of policies, institutions and stakeholder within the country (Section 4). Based on this information, it then identifies good practices and potential entry points for women’s inclusion in REDD+ (Section 5). These 3 sections can help serve as an example of how a country could analyze and address social and gender concerns within the context of its approach to safeguards.</t>
    </r>
  </si>
  <si>
    <r>
      <t>·</t>
    </r>
    <r>
      <rPr>
        <sz val="10"/>
        <color rgb="FF002060"/>
        <rFont val="Times New Roman"/>
        <family val="1"/>
      </rPr>
      <t xml:space="preserve">         </t>
    </r>
    <r>
      <rPr>
        <b/>
        <u/>
        <sz val="10"/>
        <color rgb="FF002060"/>
        <rFont val="Calibri"/>
        <family val="2"/>
      </rPr>
      <t>For Activities A.1 and A.2</t>
    </r>
    <r>
      <rPr>
        <b/>
        <sz val="10"/>
        <color rgb="FF002060"/>
        <rFont val="Calibri"/>
        <family val="2"/>
      </rPr>
      <t>:</t>
    </r>
    <r>
      <rPr>
        <sz val="10"/>
        <color rgb="FF002060"/>
        <rFont val="Calibri"/>
        <family val="2"/>
      </rPr>
      <t xml:space="preserve"> Please refer to Section 3, 4 and 5</t>
    </r>
    <r>
      <rPr>
        <u/>
        <sz val="10"/>
        <color rgb="FF002060"/>
        <rFont val="Calibri"/>
        <family val="2"/>
      </rPr>
      <t xml:space="preserve">, </t>
    </r>
    <r>
      <rPr>
        <sz val="10"/>
        <color rgb="FF002060"/>
        <rFont val="Calibri"/>
        <family val="2"/>
      </rPr>
      <t>which provide an example of a situational analysis of gender in Sri Lanka(section 3) and an overview of policies, institutions and stakeholder within the country (Section 4). Based on this information, it then identifies good practices and potential entry points for women’s inclusion in REDD+ (Section 5). These 3 sections can help serve as an example of how a country could analyze and address social and gender concerns within the context of its approach to safeguards and in relation to stakeholder participation and active engagement.</t>
    </r>
  </si>
  <si>
    <r>
      <t>·</t>
    </r>
    <r>
      <rPr>
        <sz val="10"/>
        <color rgb="FF002060"/>
        <rFont val="Times New Roman"/>
        <family val="1"/>
      </rPr>
      <t xml:space="preserve">         </t>
    </r>
    <r>
      <rPr>
        <b/>
        <u/>
        <sz val="10"/>
        <color rgb="FF002060"/>
        <rFont val="Calibri"/>
        <family val="2"/>
      </rPr>
      <t>For Activity A.5</t>
    </r>
    <r>
      <rPr>
        <b/>
        <sz val="10"/>
        <color rgb="FF002060"/>
        <rFont val="Calibri"/>
        <family val="2"/>
      </rPr>
      <t>:</t>
    </r>
    <r>
      <rPr>
        <sz val="10"/>
        <color rgb="FF002060"/>
        <rFont val="Calibri"/>
        <family val="2"/>
      </rPr>
      <t xml:space="preserve"> Please refer to Section 4 and 5,</t>
    </r>
    <r>
      <rPr>
        <u/>
        <sz val="10"/>
        <color rgb="FF002060"/>
        <rFont val="Calibri"/>
        <family val="2"/>
      </rPr>
      <t xml:space="preserve"> </t>
    </r>
    <r>
      <rPr>
        <sz val="10"/>
        <color rgb="FF002060"/>
        <rFont val="Calibri"/>
        <family val="2"/>
      </rPr>
      <t>which provide an overview of policies, institutions and stakeholder within the country (Section 4) and identifies good practices and potential entry points for women’s inclusion in REDD+ (Section 5). These sections can serve as an example of how a country can look at its own structures to see where barriers and safeguard issues exist, which, in turn, limit women’s and/or men’s ability and capacity to effectively engage and benefit from REDD+.  Section 5 gives concrete examples of  engaging women in the process as well as building their capacity on such issues.</t>
    </r>
  </si>
  <si>
    <r>
      <t>·</t>
    </r>
    <r>
      <rPr>
        <sz val="10"/>
        <color rgb="FF002060"/>
        <rFont val="Times New Roman"/>
        <family val="1"/>
      </rPr>
      <t xml:space="preserve">         </t>
    </r>
    <r>
      <rPr>
        <b/>
        <u/>
        <sz val="10"/>
        <color rgb="FF002060"/>
        <rFont val="Calibri"/>
        <family val="2"/>
      </rPr>
      <t>For Activity B.3</t>
    </r>
    <r>
      <rPr>
        <b/>
        <sz val="10"/>
        <color rgb="FF002060"/>
        <rFont val="Calibri"/>
        <family val="2"/>
      </rPr>
      <t xml:space="preserve">: </t>
    </r>
    <r>
      <rPr>
        <sz val="10"/>
        <color rgb="FF002060"/>
        <rFont val="Calibri"/>
        <family val="2"/>
      </rPr>
      <t>Please refer to Section 3, 4 and 5, which provide an example of a situational analysis of gender in Sri Lanka (section 3) and an overview of policies, institutions and stakeholder within the country (Section 4). Based on this information, it then identifies good practices and potential entry points for women’s inclusion in REDD+ (Section 5). These 3 sections can help serve as an example of how a country could analyze and address social and gender concerns within the context of its approach to safeguards.</t>
    </r>
  </si>
  <si>
    <r>
      <t>·</t>
    </r>
    <r>
      <rPr>
        <sz val="10"/>
        <color rgb="FF002060"/>
        <rFont val="Times New Roman"/>
        <family val="1"/>
      </rPr>
      <t xml:space="preserve">         </t>
    </r>
    <r>
      <rPr>
        <b/>
        <u/>
        <sz val="10"/>
        <color rgb="FF002060"/>
        <rFont val="Calibri"/>
        <family val="2"/>
      </rPr>
      <t>For Activity D.3</t>
    </r>
    <r>
      <rPr>
        <b/>
        <sz val="10"/>
        <color rgb="FF002060"/>
        <rFont val="Calibri"/>
        <family val="2"/>
      </rPr>
      <t>:</t>
    </r>
    <r>
      <rPr>
        <sz val="10"/>
        <color rgb="FF002060"/>
        <rFont val="Calibri"/>
        <family val="2"/>
      </rPr>
      <t xml:space="preserve"> Provides an example of a methodology for compiling and collecting information on indicators to assess whether REDD+ safeguards are addressed and respected.</t>
    </r>
  </si>
  <si>
    <r>
      <t>·</t>
    </r>
    <r>
      <rPr>
        <sz val="10"/>
        <color rgb="FF002060"/>
        <rFont val="Times New Roman"/>
        <family val="1"/>
      </rPr>
      <t xml:space="preserve">         </t>
    </r>
    <r>
      <rPr>
        <b/>
        <u/>
        <sz val="10"/>
        <color rgb="FF002060"/>
        <rFont val="Calibri"/>
        <family val="2"/>
      </rPr>
      <t>For Activity A.1</t>
    </r>
    <r>
      <rPr>
        <b/>
        <sz val="10"/>
        <color rgb="FF002060"/>
        <rFont val="Calibri"/>
        <family val="2"/>
      </rPr>
      <t>:</t>
    </r>
    <r>
      <rPr>
        <sz val="10"/>
        <color rgb="FF002060"/>
        <rFont val="Calibri"/>
        <family val="2"/>
      </rPr>
      <t xml:space="preserve"> Provides recommendations for stakeholder mapping (Section ‘Involvement of interested players’).</t>
    </r>
  </si>
  <si>
    <r>
      <t>·</t>
    </r>
    <r>
      <rPr>
        <sz val="10"/>
        <color rgb="FF002060"/>
        <rFont val="Times New Roman"/>
        <family val="1"/>
      </rPr>
      <t xml:space="preserve">         </t>
    </r>
    <r>
      <rPr>
        <b/>
        <u/>
        <sz val="10"/>
        <color rgb="FF002060"/>
        <rFont val="Calibri"/>
        <family val="2"/>
      </rPr>
      <t>For Activity A.3</t>
    </r>
    <r>
      <rPr>
        <b/>
        <sz val="10"/>
        <color rgb="FF002060"/>
        <rFont val="Calibri"/>
        <family val="2"/>
      </rPr>
      <t>:</t>
    </r>
    <r>
      <rPr>
        <sz val="10"/>
        <color rgb="FF002060"/>
        <rFont val="Calibri"/>
        <family val="2"/>
      </rPr>
      <t xml:space="preserve"> Provides recommendations for informing stakeholders (Section: ‘Multistakeholder group meeting’)</t>
    </r>
  </si>
  <si>
    <r>
      <t>·</t>
    </r>
    <r>
      <rPr>
        <sz val="10"/>
        <color rgb="FF002060"/>
        <rFont val="Times New Roman"/>
        <family val="1"/>
      </rPr>
      <t xml:space="preserve">         </t>
    </r>
    <r>
      <rPr>
        <b/>
        <u/>
        <sz val="10"/>
        <color rgb="FF002060"/>
        <rFont val="Calibri"/>
        <family val="2"/>
      </rPr>
      <t>For Activity A.4</t>
    </r>
    <r>
      <rPr>
        <b/>
        <sz val="10"/>
        <color rgb="FF002060"/>
        <rFont val="Calibri"/>
        <family val="2"/>
      </rPr>
      <t>:</t>
    </r>
    <r>
      <rPr>
        <sz val="10"/>
        <color rgb="FF002060"/>
        <rFont val="Calibri"/>
        <family val="2"/>
      </rPr>
      <t xml:space="preserve"> Provides recommendations for informing stakeholders (Section: ‘Multistakeholder group meeting’)</t>
    </r>
  </si>
  <si>
    <r>
      <t>·</t>
    </r>
    <r>
      <rPr>
        <sz val="10"/>
        <color rgb="FF002060"/>
        <rFont val="Times New Roman"/>
        <family val="1"/>
      </rPr>
      <t xml:space="preserve">         </t>
    </r>
    <r>
      <rPr>
        <b/>
        <u/>
        <sz val="10"/>
        <color rgb="FF002060"/>
        <rFont val="Calibri"/>
        <family val="2"/>
      </rPr>
      <t>For Activity A.5</t>
    </r>
    <r>
      <rPr>
        <b/>
        <sz val="10"/>
        <color rgb="FF002060"/>
        <rFont val="Calibri"/>
        <family val="2"/>
      </rPr>
      <t>:</t>
    </r>
    <r>
      <rPr>
        <sz val="10"/>
        <color rgb="FF002060"/>
        <rFont val="Calibri"/>
        <family val="2"/>
      </rPr>
      <t xml:space="preserve"> Provides recommendations for organizing and running meetings with various stakeholder groups (Section: ‘Multistakeholder group meeting’)</t>
    </r>
  </si>
  <si>
    <r>
      <t>·</t>
    </r>
    <r>
      <rPr>
        <sz val="10"/>
        <color rgb="FF002060"/>
        <rFont val="Times New Roman"/>
        <family val="1"/>
      </rPr>
      <t xml:space="preserve">         </t>
    </r>
    <r>
      <rPr>
        <b/>
        <u/>
        <sz val="10"/>
        <color rgb="FF002060"/>
        <rFont val="Calibri"/>
        <family val="2"/>
      </rPr>
      <t>For Activity B.2</t>
    </r>
    <r>
      <rPr>
        <b/>
        <sz val="10"/>
        <color rgb="FF002060"/>
        <rFont val="Calibri"/>
        <family val="2"/>
      </rPr>
      <t xml:space="preserve">: </t>
    </r>
    <r>
      <rPr>
        <sz val="10"/>
        <color rgb="FF002060"/>
        <rFont val="Calibri"/>
        <family val="2"/>
      </rPr>
      <t>Provides recommendations for designing and organizing stakeholder consultations including receiving and responding to comments (Section: ‘Public consultation’ and ‘ Analysis and processing comments received’)</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</si>
  <si>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B.4</t>
    </r>
    <r>
      <rPr>
        <b/>
        <sz val="10"/>
        <color rgb="FF002060"/>
        <rFont val="Calibri"/>
        <family val="2"/>
      </rPr>
      <t>:</t>
    </r>
    <r>
      <rPr>
        <sz val="10"/>
        <color rgb="FF002060"/>
        <rFont val="Calibri"/>
        <family val="2"/>
      </rPr>
      <t xml:space="preserve"> Provides recommendations on how to develop safeguards that are adapted to the country context (whole document).</t>
    </r>
  </si>
  <si>
    <r>
      <t>·</t>
    </r>
    <r>
      <rPr>
        <sz val="10"/>
        <color rgb="FF002060"/>
        <rFont val="Times New Roman"/>
        <family val="1"/>
      </rPr>
      <t xml:space="preserve">         </t>
    </r>
    <r>
      <rPr>
        <b/>
        <u/>
        <sz val="10"/>
        <color rgb="FF002060"/>
        <rFont val="Calibri"/>
        <family val="2"/>
      </rPr>
      <t>For Activity C.2</t>
    </r>
    <r>
      <rPr>
        <b/>
        <sz val="10"/>
        <color rgb="FF002060"/>
        <rFont val="Calibri"/>
        <family val="2"/>
      </rPr>
      <t>:</t>
    </r>
    <r>
      <rPr>
        <sz val="10"/>
        <color rgb="FF002060"/>
        <rFont val="Calibri"/>
        <family val="2"/>
      </rPr>
      <t xml:space="preserve"> See this document for an introduction to considerations to take into account when analysing and improving laws governing agriculture and natural resources management.</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</si>
  <si>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D.1</t>
    </r>
    <r>
      <rPr>
        <b/>
        <sz val="10"/>
        <color rgb="FF002060"/>
        <rFont val="Calibri"/>
        <family val="2"/>
      </rPr>
      <t>:</t>
    </r>
    <r>
      <rPr>
        <sz val="10"/>
        <color rgb="FF002060"/>
        <rFont val="Calibri"/>
        <family val="2"/>
      </rPr>
      <t xml:space="preserve"> the existence and application of Freedom of Information laws can provide insights into where and how information sources are available.</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</si>
  <si>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E.1</t>
    </r>
    <r>
      <rPr>
        <b/>
        <sz val="10"/>
        <color rgb="FF002060"/>
        <rFont val="Calibri"/>
        <family val="2"/>
      </rPr>
      <t>:</t>
    </r>
    <r>
      <rPr>
        <sz val="10"/>
        <color rgb="FF002060"/>
        <rFont val="Calibri"/>
        <family val="2"/>
      </rPr>
      <t xml:space="preserve"> Provides lessons learned on ensuring effective and inclusive access to information.</t>
    </r>
  </si>
  <si>
    <r>
      <t>·</t>
    </r>
    <r>
      <rPr>
        <sz val="10"/>
        <color rgb="FF002060"/>
        <rFont val="Times New Roman"/>
        <family val="1"/>
      </rPr>
      <t xml:space="preserve">         </t>
    </r>
    <r>
      <rPr>
        <b/>
        <u/>
        <sz val="10"/>
        <color rgb="FF002060"/>
        <rFont val="Calibri"/>
        <family val="2"/>
      </rPr>
      <t>For Activities A.3 and A.4</t>
    </r>
    <r>
      <rPr>
        <b/>
        <sz val="10"/>
        <color rgb="FF002060"/>
        <rFont val="Calibri"/>
        <family val="2"/>
      </rPr>
      <t>:</t>
    </r>
    <r>
      <rPr>
        <sz val="10"/>
        <color rgb="FF002060"/>
        <rFont val="Calibri"/>
        <family val="2"/>
      </rPr>
      <t xml:space="preserve"> Outputs developed using the tool may provide the information base for stakeholder engagement on benefits from REDD+ at the country-level. </t>
    </r>
  </si>
  <si>
    <r>
      <t>·</t>
    </r>
    <r>
      <rPr>
        <sz val="10"/>
        <color rgb="FF002060"/>
        <rFont val="Times New Roman"/>
        <family val="1"/>
      </rPr>
      <t xml:space="preserve">         </t>
    </r>
    <r>
      <rPr>
        <b/>
        <u/>
        <sz val="10"/>
        <color rgb="FF002060"/>
        <rFont val="Calibri"/>
        <family val="2"/>
      </rPr>
      <t>For Activity B.3</t>
    </r>
    <r>
      <rPr>
        <b/>
        <sz val="10"/>
        <color rgb="FF002060"/>
        <rFont val="Calibri"/>
        <family val="2"/>
      </rPr>
      <t>:</t>
    </r>
    <r>
      <rPr>
        <sz val="10"/>
        <color rgb="FF002060"/>
        <rFont val="Calibri"/>
        <family val="2"/>
      </rPr>
      <t xml:space="preserve"> The analyses can contribute to the spatial mapping of the risks and benefits of a range of REDD+ actions. Final results may inclue the identification of areas where REDD+ actions could provide multiple benefits, and areas where biodiversity and ecosystem services may remain under pressure despite REDD+ actions. These outputs require further analysis than that described in version 1 of the toolbox manual. </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</si>
  <si>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D.1</t>
    </r>
    <r>
      <rPr>
        <b/>
        <sz val="10"/>
        <color rgb="FF002060"/>
        <rFont val="Calibri"/>
        <family val="2"/>
      </rPr>
      <t>:</t>
    </r>
    <r>
      <rPr>
        <sz val="10"/>
        <color rgb="FF002060"/>
        <rFont val="Calibri"/>
        <family val="2"/>
      </rPr>
      <t xml:space="preserve"> Maps produced using the toolbox may be relevant sources of information for indicator development. </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</si>
  <si>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B.3 and Activity D.2</t>
    </r>
    <r>
      <rPr>
        <b/>
        <sz val="10"/>
        <color rgb="FF002060"/>
        <rFont val="Calibri"/>
        <family val="2"/>
      </rPr>
      <t>:</t>
    </r>
    <r>
      <rPr>
        <sz val="10"/>
        <color rgb="FF002060"/>
        <rFont val="Calibri"/>
        <family val="2"/>
      </rPr>
      <t xml:space="preserve"> Provides a framework for assessing and monitoring ‘good governance’ in the forest sector. Includes key pillars of ‘good’ forest governance, 13 basic components, and an example of how to formulate and score indicators.</t>
    </r>
  </si>
  <si>
    <r>
      <t>·</t>
    </r>
    <r>
      <rPr>
        <sz val="10"/>
        <color rgb="FF002060"/>
        <rFont val="Times New Roman"/>
        <family val="1"/>
      </rPr>
      <t xml:space="preserve">         </t>
    </r>
    <r>
      <rPr>
        <b/>
        <u/>
        <sz val="10"/>
        <color rgb="FF002060"/>
        <rFont val="Calibri"/>
        <family val="2"/>
      </rPr>
      <t>For Activity A.5</t>
    </r>
    <r>
      <rPr>
        <b/>
        <sz val="10"/>
        <color rgb="FF002060"/>
        <rFont val="Calibri"/>
        <family val="2"/>
      </rPr>
      <t xml:space="preserve">: </t>
    </r>
    <r>
      <rPr>
        <sz val="10"/>
        <color rgb="FF002060"/>
        <rFont val="Calibri"/>
        <family val="2"/>
      </rPr>
      <t>In booklet 2, checklist 2 (Principle 6) and checklist 3 (step 1) can help to engage women’s groups/representatives in capacity building and awareness raising activities on REDD+ safeguards.</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</si>
  <si>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B.1</t>
    </r>
    <r>
      <rPr>
        <b/>
        <sz val="10"/>
        <color rgb="FF002060"/>
        <rFont val="Calibri"/>
        <family val="2"/>
      </rPr>
      <t>:</t>
    </r>
    <r>
      <rPr>
        <sz val="10"/>
        <color rgb="FF002060"/>
        <rFont val="Calibri"/>
        <family val="2"/>
      </rPr>
      <t xml:space="preserve"> In booklet 2, checklist 2 (Principle 6) and checklist 3 (step 3) can help women’s groups/representatives to participate in multi-stakeholder platforms that address REDD+ safeguards issues.</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</si>
  <si>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B.2</t>
    </r>
    <r>
      <rPr>
        <b/>
        <sz val="10"/>
        <color rgb="FF002060"/>
        <rFont val="Calibri"/>
        <family val="2"/>
      </rPr>
      <t xml:space="preserve">: </t>
    </r>
    <r>
      <rPr>
        <sz val="10"/>
        <color rgb="FF002060"/>
        <rFont val="Calibri"/>
        <family val="2"/>
      </rPr>
      <t>In booklet 2, checklist 2 (Principle 6) and checklist 3 (step 1 &amp; 6) can help to engage women’s groups/representatives in participatory processes for the development/implementation of country safeguards approach.</t>
    </r>
  </si>
  <si>
    <r>
      <t>·</t>
    </r>
    <r>
      <rPr>
        <sz val="10"/>
        <color rgb="FF002060"/>
        <rFont val="Times New Roman"/>
        <family val="1"/>
      </rPr>
      <t xml:space="preserve">         </t>
    </r>
    <r>
      <rPr>
        <b/>
        <u/>
        <sz val="10"/>
        <color rgb="FF002060"/>
        <rFont val="Calibri"/>
        <family val="2"/>
      </rPr>
      <t>For Activity D.2</t>
    </r>
    <r>
      <rPr>
        <b/>
        <sz val="10"/>
        <color rgb="FF002060"/>
        <rFont val="Calibri"/>
        <family val="2"/>
      </rPr>
      <t xml:space="preserve">: </t>
    </r>
    <r>
      <rPr>
        <sz val="10"/>
        <color rgb="FF002060"/>
        <rFont val="Calibri"/>
        <family val="2"/>
      </rPr>
      <t>In booklet 2, checklist 2 can help to ensure that gender is taken into account while developing/updating indicators to assess whether safeguards are being addressed and respected.</t>
    </r>
  </si>
  <si>
    <r>
      <t>·</t>
    </r>
    <r>
      <rPr>
        <sz val="10"/>
        <color rgb="FF002060"/>
        <rFont val="Times New Roman"/>
        <family val="1"/>
      </rPr>
      <t xml:space="preserve">         </t>
    </r>
    <r>
      <rPr>
        <b/>
        <u/>
        <sz val="10"/>
        <color rgb="FF002060"/>
        <rFont val="Calibri"/>
        <family val="2"/>
      </rPr>
      <t>For Activities A.1 and A.2</t>
    </r>
    <r>
      <rPr>
        <b/>
        <sz val="10"/>
        <color rgb="FF002060"/>
        <rFont val="Calibri"/>
        <family val="2"/>
      </rPr>
      <t xml:space="preserve">: </t>
    </r>
    <r>
      <rPr>
        <sz val="10"/>
        <color rgb="FF002060"/>
        <rFont val="Calibri"/>
        <family val="2"/>
      </rPr>
      <t>Refer to the Step 1 (Establish a Baseline through a Gender Analysis), Step 2 (Mobilize Gender Expertise and Create Partnerships, and Step 3 (Ensure the Effective Participation of Women). Critical in helping promote effective stakeholder participation is first understanding the gender dynamics within a community or context as well as the different social, economic and political conditions that women and men face within it. Conducting a gender analysis can help draw out such data (Step 1). Knowing such information can then help determine some of the possible constraints to effective stakeholder engagement, and identify if any additional gender expertise is needed (Step 2).  Given these possible constraints, it is critical that explicit steps be taken to help ensure that stakeholder participation is inclusive, effective, and includes both women and men (Step 3).</t>
    </r>
  </si>
  <si>
    <r>
      <t>·</t>
    </r>
    <r>
      <rPr>
        <sz val="10"/>
        <color rgb="FF002060"/>
        <rFont val="Times New Roman"/>
        <family val="1"/>
      </rPr>
      <t xml:space="preserve">         </t>
    </r>
    <r>
      <rPr>
        <b/>
        <u/>
        <sz val="10"/>
        <color rgb="FF002060"/>
        <rFont val="Calibri"/>
        <family val="2"/>
      </rPr>
      <t>For Activity A.5</t>
    </r>
    <r>
      <rPr>
        <b/>
        <sz val="10"/>
        <color rgb="FF002060"/>
        <rFont val="Calibri"/>
        <family val="2"/>
      </rPr>
      <t>:</t>
    </r>
    <r>
      <rPr>
        <sz val="10"/>
        <color rgb="FF002060"/>
        <rFont val="Calibri"/>
        <family val="2"/>
      </rPr>
      <t xml:space="preserve"> refer to Steps 2, 3 and 4 in order to mobilize gender expertise and create partnerships; ensure the effective participation of women; as well as to ensure a Gender-Sensitive REDD+. To develop the capacity of stakeholders to engage in the development of the country approach to safeguards, it is helpful to ensure that such capacity building efforts and approaches are gender sensitive (Step 4 “Gender-Sensitive Approaches to Safeguards” subsection)</t>
    </r>
    <r>
      <rPr>
        <u/>
        <sz val="10"/>
        <color rgb="FF002060"/>
        <rFont val="Calibri"/>
        <family val="2"/>
      </rPr>
      <t xml:space="preserve">, </t>
    </r>
    <r>
      <rPr>
        <sz val="10"/>
        <color rgb="FF002060"/>
        <rFont val="Calibri"/>
        <family val="2"/>
      </rPr>
      <t>as well as equitably involve both women and men (Step 3).  Often undertaking such activities could require additional gender expertise or would benefit from partnerships with organizations already engaged and working on gender and safeguards, etc. (Step 4).</t>
    </r>
  </si>
  <si>
    <r>
      <t>·</t>
    </r>
    <r>
      <rPr>
        <sz val="10"/>
        <color rgb="FF002060"/>
        <rFont val="Times New Roman"/>
        <family val="1"/>
      </rPr>
      <t xml:space="preserve">         </t>
    </r>
    <r>
      <rPr>
        <b/>
        <u/>
        <sz val="10"/>
        <color rgb="FF002060"/>
        <rFont val="Calibri"/>
        <family val="2"/>
      </rPr>
      <t>For Activities A.3 and A.4</t>
    </r>
    <r>
      <rPr>
        <b/>
        <sz val="10"/>
        <color rgb="FF002060"/>
        <rFont val="Calibri"/>
        <family val="2"/>
      </rPr>
      <t xml:space="preserve">: </t>
    </r>
    <r>
      <rPr>
        <sz val="10"/>
        <color rgb="FF002060"/>
        <rFont val="Calibri"/>
        <family val="2"/>
      </rPr>
      <t>Provides details on what “transparent forest governance structures” may refer to.</t>
    </r>
  </si>
  <si>
    <r>
      <t>·</t>
    </r>
    <r>
      <rPr>
        <sz val="10"/>
        <color rgb="FF002060"/>
        <rFont val="Times New Roman"/>
        <family val="1"/>
      </rPr>
      <t xml:space="preserve">         </t>
    </r>
    <r>
      <rPr>
        <b/>
        <u/>
        <sz val="10"/>
        <color rgb="FF002060"/>
        <rFont val="Calibri"/>
        <family val="2"/>
      </rPr>
      <t>For Activity A.5</t>
    </r>
    <r>
      <rPr>
        <b/>
        <sz val="10"/>
        <color rgb="FF002060"/>
        <rFont val="Calibri"/>
        <family val="2"/>
      </rPr>
      <t xml:space="preserve">: </t>
    </r>
    <r>
      <rPr>
        <sz val="10"/>
        <color rgb="FF002060"/>
        <rFont val="Calibri"/>
        <family val="2"/>
      </rPr>
      <t>The REDD+ CRA can serve to engage national anticorruption actors (such as anticorruption agencies, ombudspeople and anticorruption NGOs) who often need to raise their knowledge on REDD+ before engaging in the development of the country approach to safeguards.</t>
    </r>
  </si>
  <si>
    <r>
      <t>·</t>
    </r>
    <r>
      <rPr>
        <sz val="10"/>
        <color rgb="FF002060"/>
        <rFont val="Times New Roman"/>
        <family val="1"/>
      </rPr>
      <t xml:space="preserve">         </t>
    </r>
    <r>
      <rPr>
        <b/>
        <u/>
        <sz val="10"/>
        <color rgb="FF002060"/>
        <rFont val="Calibri"/>
        <family val="2"/>
      </rPr>
      <t>For Activity A.6</t>
    </r>
    <r>
      <rPr>
        <b/>
        <sz val="10"/>
        <color rgb="FF002060"/>
        <rFont val="Calibri"/>
        <family val="2"/>
      </rPr>
      <t xml:space="preserve">: </t>
    </r>
    <r>
      <rPr>
        <sz val="10"/>
        <color rgb="FF002060"/>
        <rFont val="Calibri"/>
        <family val="2"/>
      </rPr>
      <t>Please refer to section 4.b, the Guidance on REDD+ CRA proposes to establish a multi-stakeholder platform to design and conduct the assessment. This team can be used to lead or advise on the development of the country’s approach to safeguards.</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</si>
  <si>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B.2</t>
    </r>
    <r>
      <rPr>
        <b/>
        <sz val="10"/>
        <color rgb="FF002060"/>
        <rFont val="Calibri"/>
        <family val="2"/>
      </rPr>
      <t xml:space="preserve">: </t>
    </r>
    <r>
      <rPr>
        <sz val="10"/>
        <color rgb="FF002060"/>
        <rFont val="Calibri"/>
        <family val="2"/>
      </rPr>
      <t>Please refer to sections 3.2 and 3.3, the Guidance on REDD+ CRA uses a participatory methodology to collect data on transparency and accountability risks.</t>
    </r>
  </si>
  <si>
    <r>
      <t>·</t>
    </r>
    <r>
      <rPr>
        <sz val="10"/>
        <color rgb="FF002060"/>
        <rFont val="Times New Roman"/>
        <family val="1"/>
      </rPr>
      <t xml:space="preserve">         </t>
    </r>
    <r>
      <rPr>
        <b/>
        <u/>
        <sz val="10"/>
        <color rgb="FF002060"/>
        <rFont val="Calibri"/>
        <family val="2"/>
      </rPr>
      <t>For Activity C.1</t>
    </r>
    <r>
      <rPr>
        <b/>
        <sz val="10"/>
        <color rgb="FF002060"/>
        <rFont val="Calibri"/>
        <family val="2"/>
      </rPr>
      <t xml:space="preserve">: </t>
    </r>
    <r>
      <rPr>
        <sz val="10"/>
        <color rgb="FF002060"/>
        <rFont val="Calibri"/>
        <family val="2"/>
      </rPr>
      <t>One of the first steps of a REDD+ CRA is to analyse existing national regulations and policies that are relevant to the anti corruption and REDD+ context, such as the existence and implementation of freedom of information laws, the application of anti bribery laws etc.</t>
    </r>
  </si>
  <si>
    <r>
      <t>·</t>
    </r>
    <r>
      <rPr>
        <sz val="10"/>
        <color rgb="FF002060"/>
        <rFont val="Times New Roman"/>
        <family val="1"/>
      </rPr>
      <t xml:space="preserve">         </t>
    </r>
    <r>
      <rPr>
        <b/>
        <u/>
        <sz val="10"/>
        <color rgb="FF002060"/>
        <rFont val="Calibri"/>
        <family val="2"/>
      </rPr>
      <t>For Activity A.3</t>
    </r>
    <r>
      <rPr>
        <b/>
        <sz val="10"/>
        <color rgb="FF002060"/>
        <rFont val="Calibri"/>
        <family val="2"/>
      </rPr>
      <t>:</t>
    </r>
    <r>
      <rPr>
        <sz val="10"/>
        <color rgb="FF002060"/>
        <rFont val="Calibri"/>
        <family val="2"/>
      </rPr>
      <t xml:space="preserve"> Guidelines and good practice guidance under Step 1 help to conduct awareness raising and capacity building activities.</t>
    </r>
  </si>
  <si>
    <r>
      <t>·</t>
    </r>
    <r>
      <rPr>
        <sz val="10"/>
        <color rgb="FF002060"/>
        <rFont val="Times New Roman"/>
        <family val="1"/>
      </rPr>
      <t xml:space="preserve">         </t>
    </r>
    <r>
      <rPr>
        <b/>
        <u/>
        <sz val="10"/>
        <color rgb="FF002060"/>
        <rFont val="Calibri"/>
        <family val="2"/>
      </rPr>
      <t>For Activity A.4</t>
    </r>
    <r>
      <rPr>
        <b/>
        <sz val="10"/>
        <color rgb="FF002060"/>
        <rFont val="Calibri"/>
        <family val="2"/>
      </rPr>
      <t xml:space="preserve">: </t>
    </r>
    <r>
      <rPr>
        <sz val="10"/>
        <color rgb="FF002060"/>
        <rFont val="Calibri"/>
        <family val="2"/>
      </rPr>
      <t>Guidelines and good practice guidance under Step 1 help to conduct awareness raising and capacity building activities on environmental risks and benefits.</t>
    </r>
  </si>
  <si>
    <r>
      <t>·</t>
    </r>
    <r>
      <rPr>
        <sz val="10"/>
        <color rgb="FF002060"/>
        <rFont val="Times New Roman"/>
        <family val="1"/>
      </rPr>
      <t xml:space="preserve">         </t>
    </r>
    <r>
      <rPr>
        <b/>
        <u/>
        <sz val="10"/>
        <color rgb="FF002060"/>
        <rFont val="Calibri"/>
        <family val="2"/>
      </rPr>
      <t>For Activity A.5</t>
    </r>
    <r>
      <rPr>
        <b/>
        <sz val="10"/>
        <color rgb="FF002060"/>
        <rFont val="Calibri"/>
        <family val="2"/>
      </rPr>
      <t>:</t>
    </r>
    <r>
      <rPr>
        <sz val="10"/>
        <color rgb="FF002060"/>
        <rFont val="Calibri"/>
        <family val="2"/>
      </rPr>
      <t xml:space="preserve"> Guidelines and good practice guidance under Step 1 help to conduct awareness raising and capacity building activities on REDD+ safeguards and national processes.</t>
    </r>
  </si>
  <si>
    <r>
      <t>·</t>
    </r>
    <r>
      <rPr>
        <sz val="10"/>
        <color rgb="FF002060"/>
        <rFont val="Times New Roman"/>
        <family val="1"/>
      </rPr>
      <t xml:space="preserve">         </t>
    </r>
    <r>
      <rPr>
        <b/>
        <u/>
        <sz val="10"/>
        <color rgb="FF002060"/>
        <rFont val="Calibri"/>
        <family val="2"/>
      </rPr>
      <t>For Activity A.6</t>
    </r>
    <r>
      <rPr>
        <b/>
        <sz val="10"/>
        <color rgb="FF002060"/>
        <rFont val="Calibri"/>
        <family val="2"/>
      </rPr>
      <t>:</t>
    </r>
    <r>
      <rPr>
        <sz val="10"/>
        <color rgb="FF002060"/>
        <rFont val="Calibri"/>
        <family val="2"/>
      </rPr>
      <t xml:space="preserve"> Guidelines and good practice guidance under Steps 2 and 3 help to establish a multi-stakeholder committee that oversees the implementation of safeguards at national level including representation, selection process and internal regulations.</t>
    </r>
  </si>
  <si>
    <r>
      <t>·</t>
    </r>
    <r>
      <rPr>
        <sz val="10"/>
        <color rgb="FF002060"/>
        <rFont val="Times New Roman"/>
        <family val="1"/>
      </rPr>
      <t xml:space="preserve">         </t>
    </r>
    <r>
      <rPr>
        <b/>
        <u/>
        <sz val="10"/>
        <color rgb="FF002060"/>
        <rFont val="Calibri"/>
        <family val="2"/>
      </rPr>
      <t>For Activity B.1</t>
    </r>
    <r>
      <rPr>
        <b/>
        <sz val="10"/>
        <color rgb="FF002060"/>
        <rFont val="Calibri"/>
        <family val="2"/>
      </rPr>
      <t xml:space="preserve">: </t>
    </r>
    <r>
      <rPr>
        <sz val="10"/>
        <color rgb="FF002060"/>
        <rFont val="Calibri"/>
        <family val="2"/>
      </rPr>
      <t>Guidelines and good practice guidance under Steps 2 and 3 help to establish a safeguards management/facilitation team and a multi-stakeholder committee and to define the arrangements for working together.</t>
    </r>
  </si>
  <si>
    <r>
      <t>·</t>
    </r>
    <r>
      <rPr>
        <sz val="10"/>
        <color rgb="FF002060"/>
        <rFont val="Times New Roman"/>
        <family val="1"/>
      </rPr>
      <t xml:space="preserve">         </t>
    </r>
    <r>
      <rPr>
        <b/>
        <u/>
        <sz val="10"/>
        <color rgb="FF002060"/>
        <rFont val="Calibri"/>
        <family val="2"/>
      </rPr>
      <t>For Activity B.2</t>
    </r>
    <r>
      <rPr>
        <b/>
        <sz val="10"/>
        <color rgb="FF002060"/>
        <rFont val="Calibri"/>
        <family val="2"/>
      </rPr>
      <t xml:space="preserve">: </t>
    </r>
    <r>
      <rPr>
        <sz val="10"/>
        <color rgb="FF002060"/>
        <rFont val="Calibri"/>
        <family val="2"/>
      </rPr>
      <t>Guidelines and good practice guidance under Step 4 help to define timeline, activities and responsibilities for the safeguards process.</t>
    </r>
  </si>
  <si>
    <r>
      <t>·</t>
    </r>
    <r>
      <rPr>
        <sz val="10"/>
        <color rgb="FF002060"/>
        <rFont val="Times New Roman"/>
        <family val="1"/>
      </rPr>
      <t xml:space="preserve">         </t>
    </r>
    <r>
      <rPr>
        <b/>
        <u/>
        <sz val="10"/>
        <color rgb="FF002060"/>
        <rFont val="Calibri"/>
        <family val="2"/>
      </rPr>
      <t>For Activity D.2</t>
    </r>
    <r>
      <rPr>
        <b/>
        <sz val="10"/>
        <color rgb="FF002060"/>
        <rFont val="Calibri"/>
        <family val="2"/>
      </rPr>
      <t xml:space="preserve">: </t>
    </r>
    <r>
      <rPr>
        <sz val="10"/>
        <color rgb="FF002060"/>
        <rFont val="Calibri"/>
        <family val="2"/>
      </rPr>
      <t>Guidelines and good practice guidance under Step 5 and 6 help to draft SIS indicators based on REDD+ SES that are relevant to the country context and to organize consultations to ensure stakeholder input.</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</si>
  <si>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D.3</t>
    </r>
    <r>
      <rPr>
        <b/>
        <sz val="10"/>
        <color rgb="FF002060"/>
        <rFont val="Calibri"/>
        <family val="2"/>
      </rPr>
      <t xml:space="preserve">: </t>
    </r>
    <r>
      <rPr>
        <sz val="10"/>
        <color rgb="FF002060"/>
        <rFont val="Calibri"/>
        <family val="2"/>
      </rPr>
      <t>Guidelines and good practice guidance under Step 7 help to define methods for collecting information on indicators.</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</si>
  <si>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D.4</t>
    </r>
    <r>
      <rPr>
        <b/>
        <sz val="10"/>
        <color rgb="FF002060"/>
        <rFont val="Calibri"/>
        <family val="2"/>
      </rPr>
      <t>:</t>
    </r>
    <r>
      <rPr>
        <sz val="10"/>
        <color rgb="FF002060"/>
        <rFont val="Calibri"/>
        <family val="2"/>
      </rPr>
      <t xml:space="preserve"> Guidelines and good practice guidance under Step 7 help to ensure that the methodological approach for collecting information is validated by stakeholders.</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</si>
  <si>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E.1</t>
    </r>
    <r>
      <rPr>
        <b/>
        <sz val="10"/>
        <color rgb="FF002060"/>
        <rFont val="Calibri"/>
        <family val="2"/>
      </rPr>
      <t xml:space="preserve">: </t>
    </r>
    <r>
      <rPr>
        <sz val="10"/>
        <color rgb="FF002060"/>
        <rFont val="Calibri"/>
        <family val="2"/>
      </rPr>
      <t>Guidelines and good practice guidance under Step 7 and 10 help to define a process and arrangements for provision of information to stakeholders.</t>
    </r>
  </si>
  <si>
    <r>
      <t>·</t>
    </r>
    <r>
      <rPr>
        <sz val="10"/>
        <color rgb="FF002060"/>
        <rFont val="Times New Roman"/>
        <family val="1"/>
      </rPr>
      <t xml:space="preserve">         </t>
    </r>
    <r>
      <rPr>
        <b/>
        <u/>
        <sz val="10"/>
        <color rgb="FF002060"/>
        <rFont val="Calibri"/>
        <family val="2"/>
      </rPr>
      <t>For Activity E.2</t>
    </r>
    <r>
      <rPr>
        <b/>
        <sz val="10"/>
        <color rgb="FF002060"/>
        <rFont val="Calibri"/>
        <family val="2"/>
      </rPr>
      <t xml:space="preserve">: </t>
    </r>
    <r>
      <rPr>
        <sz val="10"/>
        <color rgb="FF002060"/>
        <rFont val="Calibri"/>
        <family val="2"/>
      </rPr>
      <t>Guidelines and good practice guidance under Step 7 and 10 help to ensure the quality and credibility of information collected through a multi-stakeholder process.</t>
    </r>
  </si>
  <si>
    <r>
      <t>·</t>
    </r>
    <r>
      <rPr>
        <sz val="10"/>
        <color rgb="FF002060"/>
        <rFont val="Times New Roman"/>
        <family val="1"/>
      </rPr>
      <t xml:space="preserve">         </t>
    </r>
    <r>
      <rPr>
        <b/>
        <u/>
        <sz val="10"/>
        <color rgb="FF002060"/>
        <rFont val="Calibri"/>
        <family val="2"/>
      </rPr>
      <t>For Activity E.3</t>
    </r>
    <r>
      <rPr>
        <b/>
        <sz val="10"/>
        <color rgb="FF002060"/>
        <rFont val="Calibri"/>
        <family val="2"/>
      </rPr>
      <t xml:space="preserve">: </t>
    </r>
    <r>
      <rPr>
        <sz val="10"/>
        <color rgb="FF002060"/>
        <rFont val="Calibri"/>
        <family val="2"/>
      </rPr>
      <t>Guidelines and good practice guidance under Step 7 and 8 help to define a review process for the information collected to ensure quality and credibility.</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</si>
  <si>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E.4</t>
    </r>
    <r>
      <rPr>
        <b/>
        <sz val="10"/>
        <color rgb="FF002060"/>
        <rFont val="Calibri"/>
        <family val="2"/>
      </rPr>
      <t xml:space="preserve">: </t>
    </r>
    <r>
      <rPr>
        <sz val="10"/>
        <color rgb="FF002060"/>
        <rFont val="Calibri"/>
        <family val="2"/>
      </rPr>
      <t>Guidelines and good practice guidance under Step 7 help to develop arrangements for collection of information.</t>
    </r>
  </si>
  <si>
    <r>
      <t>·</t>
    </r>
    <r>
      <rPr>
        <sz val="10"/>
        <color rgb="FF002060"/>
        <rFont val="Times New Roman"/>
        <family val="1"/>
      </rPr>
      <t xml:space="preserve">         </t>
    </r>
    <r>
      <rPr>
        <b/>
        <u/>
        <sz val="10"/>
        <color rgb="FF002060"/>
        <rFont val="Calibri"/>
        <family val="2"/>
      </rPr>
      <t>For Activity A.3, A.4 and A.5</t>
    </r>
    <r>
      <rPr>
        <b/>
        <sz val="10"/>
        <color rgb="FF002060"/>
        <rFont val="Calibri"/>
        <family val="2"/>
      </rPr>
      <t xml:space="preserve">: </t>
    </r>
    <r>
      <rPr>
        <sz val="10"/>
        <color rgb="FF002060"/>
        <rFont val="Calibri"/>
        <family val="2"/>
      </rPr>
      <t>Provides guidance on informing stakeholders for effective engagement.</t>
    </r>
  </si>
  <si>
    <r>
      <t>·</t>
    </r>
    <r>
      <rPr>
        <sz val="10"/>
        <color rgb="FF002060"/>
        <rFont val="Times New Roman"/>
        <family val="1"/>
      </rPr>
      <t xml:space="preserve">         </t>
    </r>
    <r>
      <rPr>
        <b/>
        <u/>
        <sz val="10"/>
        <color rgb="FF002060"/>
        <rFont val="Calibri"/>
        <family val="2"/>
      </rPr>
      <t>For Activity A.6</t>
    </r>
    <r>
      <rPr>
        <b/>
        <sz val="10"/>
        <color rgb="FF002060"/>
        <rFont val="Calibri"/>
        <family val="2"/>
      </rPr>
      <t>:</t>
    </r>
    <r>
      <rPr>
        <sz val="10"/>
        <color rgb="FF002060"/>
        <rFont val="Calibri"/>
        <family val="2"/>
      </rPr>
      <t xml:space="preserve"> Provides recommendations for the establishment and functioning of a multi-stakeholder decision-making or informing group including participation and representation, decision-making and internal regulations.</t>
    </r>
  </si>
  <si>
    <r>
      <t>·</t>
    </r>
    <r>
      <rPr>
        <sz val="10"/>
        <color rgb="FF002060"/>
        <rFont val="Times New Roman"/>
        <family val="1"/>
      </rPr>
      <t xml:space="preserve">         </t>
    </r>
    <r>
      <rPr>
        <b/>
        <u/>
        <sz val="10"/>
        <color rgb="FF002060"/>
        <rFont val="Calibri"/>
        <family val="2"/>
      </rPr>
      <t>For Activity B.1</t>
    </r>
    <r>
      <rPr>
        <b/>
        <sz val="10"/>
        <color rgb="FF002060"/>
        <rFont val="Calibri"/>
        <family val="2"/>
      </rPr>
      <t>:</t>
    </r>
    <r>
      <rPr>
        <sz val="10"/>
        <color rgb="FF002060"/>
        <rFont val="Calibri"/>
        <family val="2"/>
      </rPr>
      <t xml:space="preserve"> Provides recommendations for the establishment and functioning of a multi-stakeholder decision-making or informing group including participation and representation, decision-making and rules of work.</t>
    </r>
  </si>
  <si>
    <r>
      <t>·</t>
    </r>
    <r>
      <rPr>
        <sz val="10"/>
        <color rgb="FF002060"/>
        <rFont val="Times New Roman"/>
        <family val="1"/>
      </rPr>
      <t xml:space="preserve">         </t>
    </r>
    <r>
      <rPr>
        <b/>
        <u/>
        <sz val="10"/>
        <color rgb="FF002060"/>
        <rFont val="Calibri"/>
        <family val="2"/>
      </rPr>
      <t>For Activity B.2</t>
    </r>
    <r>
      <rPr>
        <b/>
        <sz val="10"/>
        <color rgb="FF002060"/>
        <rFont val="Calibri"/>
        <family val="2"/>
      </rPr>
      <t>:</t>
    </r>
    <r>
      <rPr>
        <sz val="10"/>
        <color rgb="FF002060"/>
        <rFont val="Calibri"/>
        <family val="2"/>
      </rPr>
      <t xml:space="preserve"> Provides guidance on designing and conducting consultations including transparency, inclusiveness and equity and effectiveness and legitimacy of consultations.</t>
    </r>
  </si>
  <si>
    <r>
      <t>·</t>
    </r>
    <r>
      <rPr>
        <sz val="10"/>
        <color rgb="FF002060"/>
        <rFont val="Times New Roman"/>
        <family val="1"/>
      </rPr>
      <t xml:space="preserve">         </t>
    </r>
    <r>
      <rPr>
        <b/>
        <u/>
        <sz val="10"/>
        <color rgb="FF002060"/>
        <rFont val="Calibri"/>
        <family val="2"/>
      </rPr>
      <t>For Activity E.2</t>
    </r>
    <r>
      <rPr>
        <b/>
        <sz val="10"/>
        <color rgb="FF002060"/>
        <rFont val="Calibri"/>
        <family val="2"/>
      </rPr>
      <t>:</t>
    </r>
    <r>
      <rPr>
        <sz val="10"/>
        <color rgb="FF002060"/>
        <rFont val="Calibri"/>
        <family val="2"/>
      </rPr>
      <t xml:space="preserve"> Provides guidance on designing and conducting consultations to review/receive inputs including transparency, inclusiveness and equity and effectiveness and legitimacy of consultations.</t>
    </r>
  </si>
  <si>
    <r>
      <t>·</t>
    </r>
    <r>
      <rPr>
        <sz val="10"/>
        <color rgb="FF002060"/>
        <rFont val="Times New Roman"/>
        <family val="1"/>
      </rPr>
      <t xml:space="preserve">         </t>
    </r>
    <r>
      <rPr>
        <b/>
        <u/>
        <sz val="10"/>
        <color rgb="FF002060"/>
        <rFont val="Calibri"/>
        <family val="2"/>
      </rPr>
      <t>For Activity E.3</t>
    </r>
    <r>
      <rPr>
        <b/>
        <sz val="10"/>
        <color rgb="FF002060"/>
        <rFont val="Calibri"/>
        <family val="2"/>
      </rPr>
      <t xml:space="preserve">: </t>
    </r>
    <r>
      <rPr>
        <sz val="10"/>
        <color rgb="FF002060"/>
        <rFont val="Calibri"/>
        <family val="2"/>
      </rPr>
      <t>Provides guidance on designing and conducting consultations to review/receive inputs including transparency, inclusiveness and equity and effectiveness and legitimacy of consultations.</t>
    </r>
  </si>
  <si>
    <r>
      <t>·</t>
    </r>
    <r>
      <rPr>
        <sz val="10"/>
        <color rgb="FF002060"/>
        <rFont val="Times New Roman"/>
        <family val="1"/>
      </rPr>
      <t xml:space="preserve">         </t>
    </r>
    <r>
      <rPr>
        <b/>
        <u/>
        <sz val="10"/>
        <color rgb="FF002060"/>
        <rFont val="Calibri"/>
        <family val="2"/>
      </rPr>
      <t>For Activities A.1 and A.2</t>
    </r>
    <r>
      <rPr>
        <b/>
        <sz val="10"/>
        <color rgb="FF002060"/>
        <rFont val="Calibri"/>
        <family val="2"/>
      </rPr>
      <t>:</t>
    </r>
    <r>
      <rPr>
        <sz val="10"/>
        <color rgb="FF002060"/>
        <rFont val="Calibri"/>
        <family val="2"/>
      </rPr>
      <t xml:space="preserve"> To systematically analyze the stakeholder landscape to better understand stakeholders interests in the REDD+ process, but also their ability to (or lack thereof) influence the REDD+ process.</t>
    </r>
  </si>
  <si>
    <r>
      <t>·</t>
    </r>
    <r>
      <rPr>
        <sz val="10"/>
        <color rgb="FF002060"/>
        <rFont val="Times New Roman"/>
        <family val="1"/>
      </rPr>
      <t>        </t>
    </r>
    <r>
      <rPr>
        <b/>
        <sz val="10"/>
        <color rgb="FF002060"/>
        <rFont val="Times New Roman"/>
        <family val="1"/>
      </rPr>
      <t xml:space="preserve"> </t>
    </r>
    <r>
      <rPr>
        <b/>
        <u/>
        <sz val="10"/>
        <color rgb="FF002060"/>
        <rFont val="Calibri"/>
        <family val="2"/>
      </rPr>
      <t>For Activities D.2 and E.3</t>
    </r>
    <r>
      <rPr>
        <b/>
        <sz val="10"/>
        <color rgb="FF002060"/>
        <rFont val="Calibri"/>
        <family val="2"/>
      </rPr>
      <t>:</t>
    </r>
    <r>
      <rPr>
        <sz val="10"/>
        <color rgb="FF002060"/>
        <rFont val="Calibri"/>
        <family val="2"/>
      </rPr>
      <t xml:space="preserve"> Please refer to Table 2 which provides sample indicators for Safeguards, which are gender sensitive.</t>
    </r>
  </si>
  <si>
    <r>
      <t>·</t>
    </r>
    <r>
      <rPr>
        <sz val="10"/>
        <color rgb="FF002060"/>
        <rFont val="Times New Roman"/>
        <family val="1"/>
      </rPr>
      <t xml:space="preserve">         </t>
    </r>
    <r>
      <rPr>
        <b/>
        <u/>
        <sz val="10"/>
        <color rgb="FF002060"/>
        <rFont val="Calibri"/>
        <family val="2"/>
      </rPr>
      <t>For Activity E.3</t>
    </r>
    <r>
      <rPr>
        <b/>
        <sz val="10"/>
        <color rgb="FF002060"/>
        <rFont val="Calibri"/>
        <family val="2"/>
      </rPr>
      <t xml:space="preserve">: </t>
    </r>
    <r>
      <rPr>
        <sz val="10"/>
        <color rgb="FF002060"/>
        <rFont val="Calibri"/>
        <family val="2"/>
      </rPr>
      <t>Please refer to Section 3 and ‘Recommendations’ Section, which provide information on specific steps to help promote multi-stakeholder analysis and consideration as well as that gender integration in the REDD+ safeguard implementation is achieved.</t>
    </r>
  </si>
  <si>
    <r>
      <t>·</t>
    </r>
    <r>
      <rPr>
        <sz val="10"/>
        <color rgb="FF002060"/>
        <rFont val="Times New Roman"/>
        <family val="1"/>
      </rPr>
      <t xml:space="preserve">         </t>
    </r>
    <r>
      <rPr>
        <b/>
        <u/>
        <sz val="10"/>
        <color rgb="FF002060"/>
        <rFont val="Calibri"/>
        <family val="2"/>
      </rPr>
      <t>For Activity B.4</t>
    </r>
    <r>
      <rPr>
        <b/>
        <sz val="10"/>
        <color rgb="FF002060"/>
        <rFont val="Calibri"/>
        <family val="2"/>
      </rPr>
      <t>:</t>
    </r>
    <r>
      <rPr>
        <sz val="10"/>
        <color rgb="FF002060"/>
        <rFont val="Calibri"/>
        <family val="2"/>
      </rPr>
      <t xml:space="preserve"> Presents REDD+-related legal issues to consider if  developing national-level standards for REDD+ and examples of how these issues have been addressed according to country-specific contexts in Mexico, Viet Nam and Zambia.</t>
    </r>
  </si>
  <si>
    <r>
      <t>·</t>
    </r>
    <r>
      <rPr>
        <sz val="10"/>
        <color rgb="FF002060"/>
        <rFont val="Times New Roman"/>
        <family val="1"/>
      </rPr>
      <t xml:space="preserve">         </t>
    </r>
    <r>
      <rPr>
        <b/>
        <u/>
        <sz val="10"/>
        <color rgb="FF002060"/>
        <rFont val="Calibri"/>
        <family val="2"/>
      </rPr>
      <t>For Activity E.1</t>
    </r>
    <r>
      <rPr>
        <b/>
        <sz val="10"/>
        <color rgb="FF002060"/>
        <rFont val="Calibri"/>
        <family val="2"/>
      </rPr>
      <t>:</t>
    </r>
    <r>
      <rPr>
        <sz val="10"/>
        <color rgb="FF002060"/>
        <rFont val="Calibri"/>
        <family val="2"/>
      </rPr>
      <t xml:space="preserve"> Provides an example of designing and implementing a process for collecting and processing information (Sections 5. ‘Process for monitoring socio-environmental safeguards’ and 6. ‘Safeguards socio-environmental REDD+ in SISA: methodology for monitoring’)</t>
    </r>
  </si>
  <si>
    <r>
      <t>·</t>
    </r>
    <r>
      <rPr>
        <sz val="10"/>
        <color rgb="FF002060"/>
        <rFont val="Times New Roman"/>
        <family val="1"/>
      </rPr>
      <t xml:space="preserve">         </t>
    </r>
    <r>
      <rPr>
        <b/>
        <u/>
        <sz val="10"/>
        <color rgb="FF002060"/>
        <rFont val="Calibri"/>
        <family val="2"/>
      </rPr>
      <t>For Activity E.2</t>
    </r>
    <r>
      <rPr>
        <b/>
        <sz val="10"/>
        <color rgb="FF002060"/>
        <rFont val="Calibri"/>
        <family val="2"/>
      </rPr>
      <t xml:space="preserve">: </t>
    </r>
    <r>
      <rPr>
        <sz val="10"/>
        <color rgb="FF002060"/>
        <rFont val="Calibri"/>
        <family val="2"/>
      </rPr>
      <t>Provides an example of how a multi-stakeholder group acts as a quality and credibility mechanism (Sections 5. ‘Process for monitoring socio-environmental safeguards’ and 6. ‘Safeguards socio-environmental REDD+ in SISA: methodology for monitoring’)</t>
    </r>
  </si>
  <si>
    <r>
      <t>·</t>
    </r>
    <r>
      <rPr>
        <sz val="10"/>
        <color rgb="FF002060"/>
        <rFont val="Times New Roman"/>
        <family val="1"/>
      </rPr>
      <t xml:space="preserve">         </t>
    </r>
    <r>
      <rPr>
        <b/>
        <u/>
        <sz val="10"/>
        <color rgb="FF002060"/>
        <rFont val="Calibri"/>
        <family val="2"/>
      </rPr>
      <t>For Activity E.3</t>
    </r>
    <r>
      <rPr>
        <b/>
        <sz val="10"/>
        <color rgb="FF002060"/>
        <rFont val="Calibri"/>
        <family val="2"/>
      </rPr>
      <t>:</t>
    </r>
    <r>
      <rPr>
        <sz val="10"/>
        <color rgb="FF002060"/>
        <rFont val="Calibri"/>
        <family val="2"/>
      </rPr>
      <t xml:space="preserve"> Provides an example of how  information collected is reviewed by stakeholders (Sections 5. ‘Process for monitoring socio-environmental safeguards’ and 6. ‘Safeguards socio-environmental REDD+ in SISA: methodology for monitoring’)</t>
    </r>
  </si>
  <si>
    <r>
      <t>·</t>
    </r>
    <r>
      <rPr>
        <sz val="10"/>
        <color rgb="FF002060"/>
        <rFont val="Times New Roman"/>
        <family val="1"/>
      </rPr>
      <t xml:space="preserve">         </t>
    </r>
    <r>
      <rPr>
        <b/>
        <u/>
        <sz val="10"/>
        <color rgb="FF002060"/>
        <rFont val="Calibri"/>
        <family val="2"/>
      </rPr>
      <t>For Activity E.4</t>
    </r>
    <r>
      <rPr>
        <b/>
        <sz val="10"/>
        <color rgb="FF002060"/>
        <rFont val="Calibri"/>
        <family val="2"/>
      </rPr>
      <t xml:space="preserve">: </t>
    </r>
    <r>
      <rPr>
        <sz val="10"/>
        <color rgb="FF002060"/>
        <rFont val="Calibri"/>
        <family val="2"/>
      </rPr>
      <t>Provides an example arrangement for managing information (Sections ‘5. Process for monitoring socio-environmental safeguards’ and 6. Safeguards socio-environmental REDD+ in SISA: methodology for monitoring)</t>
    </r>
  </si>
  <si>
    <r>
      <t>·</t>
    </r>
    <r>
      <rPr>
        <sz val="10"/>
        <color rgb="FF002060"/>
        <rFont val="Times New Roman"/>
        <family val="1"/>
      </rPr>
      <t xml:space="preserve">         </t>
    </r>
    <r>
      <rPr>
        <b/>
        <u/>
        <sz val="10"/>
        <color rgb="FF002060"/>
        <rFont val="Calibri"/>
        <family val="2"/>
      </rPr>
      <t>For Activity D.3</t>
    </r>
    <r>
      <rPr>
        <b/>
        <sz val="10"/>
        <color rgb="FF002060"/>
        <rFont val="Calibri"/>
        <family val="2"/>
      </rPr>
      <t>:</t>
    </r>
    <r>
      <rPr>
        <sz val="10"/>
        <color rgb="FF002060"/>
        <rFont val="Calibri"/>
        <family val="2"/>
      </rPr>
      <t xml:space="preserve"> Provides tools, methods and methodologies to assess social safeguards.</t>
    </r>
  </si>
  <si>
    <r>
      <t>·</t>
    </r>
    <r>
      <rPr>
        <sz val="10"/>
        <color rgb="FF002060"/>
        <rFont val="Times New Roman"/>
        <family val="1"/>
      </rPr>
      <t>        </t>
    </r>
    <r>
      <rPr>
        <b/>
        <sz val="10"/>
        <color rgb="FF002060"/>
        <rFont val="Times New Roman"/>
        <family val="1"/>
      </rPr>
      <t xml:space="preserve"> </t>
    </r>
    <r>
      <rPr>
        <b/>
        <u/>
        <sz val="10"/>
        <color rgb="FF002060"/>
        <rFont val="Calibri"/>
        <family val="2"/>
      </rPr>
      <t>For Activities D.1 and E.1</t>
    </r>
    <r>
      <rPr>
        <b/>
        <sz val="10"/>
        <color rgb="FF002060"/>
        <rFont val="Calibri"/>
        <family val="2"/>
      </rPr>
      <t>:</t>
    </r>
    <r>
      <rPr>
        <sz val="10"/>
        <color rgb="FF002060"/>
        <rFont val="Calibri"/>
        <family val="2"/>
      </rPr>
      <t xml:space="preserve"> Information collected through a NFMS could be relevant to address and respect the Cancun safeguards.</t>
    </r>
  </si>
  <si>
    <r>
      <t>·</t>
    </r>
    <r>
      <rPr>
        <sz val="10"/>
        <color rgb="FF002060"/>
        <rFont val="Times New Roman"/>
        <family val="1"/>
      </rPr>
      <t xml:space="preserve">         </t>
    </r>
    <r>
      <rPr>
        <b/>
        <u/>
        <sz val="10"/>
        <color rgb="FF002060"/>
        <rFont val="Calibri"/>
        <family val="2"/>
      </rPr>
      <t>For Activity D.3</t>
    </r>
    <r>
      <rPr>
        <b/>
        <sz val="10"/>
        <color rgb="FF002060"/>
        <rFont val="Calibri"/>
        <family val="2"/>
      </rPr>
      <t xml:space="preserve">: </t>
    </r>
    <r>
      <rPr>
        <sz val="10"/>
        <color rgb="FF002060"/>
        <rFont val="Calibri"/>
        <family val="2"/>
      </rPr>
      <t>See Section 4 for methodological guidance on NFMS.</t>
    </r>
  </si>
  <si>
    <r>
      <t>·</t>
    </r>
    <r>
      <rPr>
        <sz val="10"/>
        <color rgb="FF002060"/>
        <rFont val="Times New Roman"/>
        <family val="1"/>
      </rPr>
      <t xml:space="preserve">         </t>
    </r>
    <r>
      <rPr>
        <b/>
        <u/>
        <sz val="10"/>
        <color rgb="FF002060"/>
        <rFont val="Calibri"/>
        <family val="2"/>
      </rPr>
      <t>For Activity D.3</t>
    </r>
    <r>
      <rPr>
        <b/>
        <sz val="10"/>
        <color rgb="FF002060"/>
        <rFont val="Calibri"/>
        <family val="2"/>
      </rPr>
      <t>:</t>
    </r>
    <r>
      <rPr>
        <sz val="10"/>
        <color rgb="FF002060"/>
        <rFont val="Calibri"/>
        <family val="2"/>
      </rPr>
      <t xml:space="preserve"> Provides options for developing a monitoring plan, collecting and compiling and analysing information including institutional arrangements and methodologies.</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</si>
  <si>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D.4</t>
    </r>
    <r>
      <rPr>
        <b/>
        <sz val="10"/>
        <color rgb="FF002060"/>
        <rFont val="Calibri"/>
        <family val="2"/>
      </rPr>
      <t xml:space="preserve">: </t>
    </r>
    <r>
      <rPr>
        <sz val="10"/>
        <color rgb="FF002060"/>
        <rFont val="Calibri"/>
        <family val="2"/>
      </rPr>
      <t>Provides options for validation of methodologies by stakeholders.</t>
    </r>
  </si>
  <si>
    <r>
      <t>·</t>
    </r>
    <r>
      <rPr>
        <sz val="10"/>
        <color rgb="FF002060"/>
        <rFont val="Times New Roman"/>
        <family val="1"/>
      </rPr>
      <t xml:space="preserve">         </t>
    </r>
    <r>
      <rPr>
        <b/>
        <u/>
        <sz val="10"/>
        <color rgb="FF002060"/>
        <rFont val="Calibri"/>
        <family val="2"/>
      </rPr>
      <t>For Activity E.1</t>
    </r>
    <r>
      <rPr>
        <b/>
        <sz val="10"/>
        <color rgb="FF002060"/>
        <rFont val="Calibri"/>
        <family val="2"/>
      </rPr>
      <t>:</t>
    </r>
    <r>
      <rPr>
        <sz val="10"/>
        <color rgb="FF002060"/>
        <rFont val="Calibri"/>
        <family val="2"/>
      </rPr>
      <t xml:space="preserve"> Provides options for provision of information including level of information, format and languages.</t>
    </r>
  </si>
  <si>
    <r>
      <t>·</t>
    </r>
    <r>
      <rPr>
        <sz val="10"/>
        <color rgb="FF002060"/>
        <rFont val="Times New Roman"/>
        <family val="1"/>
      </rPr>
      <t xml:space="preserve">         </t>
    </r>
    <r>
      <rPr>
        <b/>
        <u/>
        <sz val="10"/>
        <color rgb="FF002060"/>
        <rFont val="Calibri"/>
        <family val="2"/>
      </rPr>
      <t>For Activity E.2</t>
    </r>
    <r>
      <rPr>
        <b/>
        <sz val="10"/>
        <color rgb="FF002060"/>
        <rFont val="Calibri"/>
        <family val="2"/>
      </rPr>
      <t xml:space="preserve">: </t>
    </r>
    <r>
      <rPr>
        <sz val="10"/>
        <color rgb="FF002060"/>
        <rFont val="Calibri"/>
        <family val="2"/>
      </rPr>
      <t>Provides options for ensuring quality and credibility of the information throughout the process of collecting. analysing and reviewing that information.</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</si>
  <si>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E.3</t>
    </r>
    <r>
      <rPr>
        <b/>
        <sz val="10"/>
        <color rgb="FF002060"/>
        <rFont val="Calibri"/>
        <family val="2"/>
      </rPr>
      <t>:</t>
    </r>
    <r>
      <rPr>
        <sz val="10"/>
        <color rgb="FF002060"/>
        <rFont val="Calibri"/>
        <family val="2"/>
      </rPr>
      <t xml:space="preserve"> Provides options for stakeholder review of the information collected including stakeholders involved, timing and level of review.</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</si>
  <si>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A.6</t>
    </r>
    <r>
      <rPr>
        <b/>
        <sz val="10"/>
        <color rgb="FF002060"/>
        <rFont val="Calibri"/>
        <family val="2"/>
      </rPr>
      <t xml:space="preserve">: </t>
    </r>
    <r>
      <rPr>
        <sz val="10"/>
        <color rgb="FF002060"/>
        <rFont val="Calibri"/>
        <family val="2"/>
      </rPr>
      <t>The safeguards work may build on already established stakeholder platforms established through the PGA.</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</si>
  <si>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B.2</t>
    </r>
    <r>
      <rPr>
        <b/>
        <sz val="10"/>
        <color rgb="FF002060"/>
        <rFont val="Calibri"/>
        <family val="2"/>
      </rPr>
      <t xml:space="preserve">: </t>
    </r>
    <r>
      <rPr>
        <sz val="10"/>
        <color rgb="FF002060"/>
        <rFont val="Calibri"/>
        <family val="2"/>
      </rPr>
      <t>Build on already established stakeholder platforms through the PGA, but also on the methodological side in terms of how the governance component of the safeguards is designed in close consultation with relevant stakeholders (indicator development, data collection etc.)</t>
    </r>
  </si>
  <si>
    <r>
      <t>·</t>
    </r>
    <r>
      <rPr>
        <sz val="10"/>
        <color rgb="FF002060"/>
        <rFont val="Times New Roman"/>
        <family val="1"/>
      </rPr>
      <t xml:space="preserve">         </t>
    </r>
    <r>
      <rPr>
        <b/>
        <u/>
        <sz val="10"/>
        <color rgb="FF002060"/>
        <rFont val="Calibri"/>
        <family val="2"/>
      </rPr>
      <t>For Activity D.1</t>
    </r>
    <r>
      <rPr>
        <b/>
        <sz val="10"/>
        <color rgb="FF002060"/>
        <rFont val="Calibri"/>
        <family val="2"/>
      </rPr>
      <t>:</t>
    </r>
    <r>
      <rPr>
        <sz val="10"/>
        <color rgb="FF002060"/>
        <rFont val="Calibri"/>
        <family val="2"/>
      </rPr>
      <t xml:space="preserve"> For governance related safeguards (b) and (d), the PGA process includes the mapping of existing information sources and information gaps to avoid overlap. The outputs of this exercise may be revisited at this stage.</t>
    </r>
  </si>
  <si>
    <r>
      <t>·</t>
    </r>
    <r>
      <rPr>
        <sz val="10"/>
        <color rgb="FF002060"/>
        <rFont val="Times New Roman"/>
        <family val="1"/>
      </rPr>
      <t xml:space="preserve">         </t>
    </r>
    <r>
      <rPr>
        <b/>
        <u/>
        <sz val="10"/>
        <color rgb="FF002060"/>
        <rFont val="Calibri"/>
        <family val="2"/>
      </rPr>
      <t>For Activity D.2</t>
    </r>
    <r>
      <rPr>
        <b/>
        <sz val="10"/>
        <color rgb="FF002060"/>
        <rFont val="Calibri"/>
        <family val="2"/>
      </rPr>
      <t xml:space="preserve">: </t>
    </r>
    <r>
      <rPr>
        <sz val="10"/>
        <color rgb="FF002060"/>
        <rFont val="Calibri"/>
        <family val="2"/>
      </rPr>
      <t>The PGA may provide robust and legitimate governance related information and data relevant for parts of the SIS through indicators developed and validated in consultation with stakeholders.</t>
    </r>
  </si>
  <si>
    <r>
      <t>·</t>
    </r>
    <r>
      <rPr>
        <sz val="10"/>
        <color rgb="FF002060"/>
        <rFont val="Times New Roman"/>
        <family val="1"/>
      </rPr>
      <t xml:space="preserve">         </t>
    </r>
    <r>
      <rPr>
        <b/>
        <u/>
        <sz val="10"/>
        <color rgb="FF002060"/>
        <rFont val="Calibri"/>
        <family val="2"/>
      </rPr>
      <t>For Activities D.3 and D.4</t>
    </r>
    <r>
      <rPr>
        <b/>
        <sz val="10"/>
        <color rgb="FF002060"/>
        <rFont val="Calibri"/>
        <family val="2"/>
      </rPr>
      <t>:</t>
    </r>
    <r>
      <rPr>
        <sz val="10"/>
        <color rgb="FF002060"/>
        <rFont val="Calibri"/>
        <family val="2"/>
      </rPr>
      <t xml:space="preserve"> For governance related safeguards (in particular (b) and (d)), the PGA relies on the stakeholders agreeing on appropriate data collection methods after having been briefed on the pros and cons associated with the different methodologies. The stakeholders also validate the findings once the data is available.</t>
    </r>
  </si>
  <si>
    <r>
      <t>·</t>
    </r>
    <r>
      <rPr>
        <sz val="10"/>
        <color rgb="FF002060"/>
        <rFont val="Times New Roman"/>
        <family val="1"/>
      </rPr>
      <t xml:space="preserve">         </t>
    </r>
    <r>
      <rPr>
        <b/>
        <u/>
        <sz val="10"/>
        <color rgb="FF002060"/>
        <rFont val="Calibri"/>
        <family val="2"/>
      </rPr>
      <t>For Activity E.1</t>
    </r>
    <r>
      <rPr>
        <b/>
        <sz val="10"/>
        <color rgb="FF002060"/>
        <rFont val="Calibri"/>
        <family val="2"/>
      </rPr>
      <t>:</t>
    </r>
    <r>
      <rPr>
        <sz val="10"/>
        <color rgb="FF002060"/>
        <rFont val="Calibri"/>
        <family val="2"/>
      </rPr>
      <t xml:space="preserve"> The PGA will provide governance related information that has been validated by stakeholders and which will be updated at regular intervals - in turn this information can feed into the SIS (in particular on safeguards (b), and - to some extent - safeguard (d) when this is selected/ prioritized)</t>
    </r>
  </si>
  <si>
    <r>
      <t>·</t>
    </r>
    <r>
      <rPr>
        <sz val="10"/>
        <color rgb="FF002060"/>
        <rFont val="Times New Roman"/>
        <family val="1"/>
      </rPr>
      <t xml:space="preserve">         </t>
    </r>
    <r>
      <rPr>
        <b/>
        <u/>
        <sz val="10"/>
        <color rgb="FF002060"/>
        <rFont val="Calibri"/>
        <family val="2"/>
      </rPr>
      <t>For Activity E.2</t>
    </r>
    <r>
      <rPr>
        <b/>
        <sz val="10"/>
        <color rgb="FF002060"/>
        <rFont val="Calibri"/>
        <family val="2"/>
      </rPr>
      <t>:</t>
    </r>
    <r>
      <rPr>
        <sz val="10"/>
        <color rgb="FF002060"/>
        <rFont val="Calibri"/>
        <family val="2"/>
      </rPr>
      <t xml:space="preserve"> The PGA includes quality assurance of the data collected through validation by relevant stakeholders and triangulation of data.</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</si>
  <si>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E.3</t>
    </r>
    <r>
      <rPr>
        <b/>
        <sz val="10"/>
        <color rgb="FF002060"/>
        <rFont val="Calibri"/>
        <family val="2"/>
      </rPr>
      <t xml:space="preserve">: </t>
    </r>
    <r>
      <rPr>
        <sz val="10"/>
        <color rgb="FF002060"/>
        <rFont val="Calibri"/>
        <family val="2"/>
      </rPr>
      <t>The PGA may involve an analysis of a country’s SIS to look closer at the quality of information that is currently available, but also if important governance data is missing and how this can/ should be complemented.</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</si>
  <si>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E.5</t>
    </r>
    <r>
      <rPr>
        <b/>
        <sz val="10"/>
        <color rgb="FF002060"/>
        <rFont val="Calibri"/>
        <family val="2"/>
      </rPr>
      <t>:</t>
    </r>
    <r>
      <rPr>
        <sz val="10"/>
        <color rgb="FF002060"/>
        <rFont val="Calibri"/>
        <family val="2"/>
      </rPr>
      <t xml:space="preserve"> The PGA provides a platform for different stakeholders to assess the governance situation, come up with a set of recommendations for improvements/ targets, and to determine what kind of information will be relevant to monitor and track progress in the field of REDD+ governance. So, for safeguards pertaining to governance (b and to some extent d), a multi-stakeholder analysis and assessment is already in place. In addition, there is a validation of the findings and acceptance of the methodologies chosen.</t>
    </r>
  </si>
  <si>
    <r>
      <t>·</t>
    </r>
    <r>
      <rPr>
        <sz val="10"/>
        <color rgb="FF002060"/>
        <rFont val="Times New Roman"/>
        <family val="1"/>
      </rPr>
      <t xml:space="preserve">         </t>
    </r>
    <r>
      <rPr>
        <b/>
        <u/>
        <sz val="10"/>
        <color rgb="FF002060"/>
        <rFont val="Calibri"/>
        <family val="2"/>
      </rPr>
      <t>For Activity D.3</t>
    </r>
    <r>
      <rPr>
        <b/>
        <sz val="10"/>
        <color rgb="FF002060"/>
        <rFont val="Calibri"/>
        <family val="2"/>
      </rPr>
      <t xml:space="preserve">: </t>
    </r>
    <r>
      <rPr>
        <sz val="10"/>
        <color rgb="FF002060"/>
        <rFont val="Calibri"/>
        <family val="2"/>
      </rPr>
      <t xml:space="preserve">By outlining one potential approach to information collection, helps identify approaches and methodologies for collecting information on safeguards. </t>
    </r>
  </si>
  <si>
    <r>
      <t>·</t>
    </r>
    <r>
      <rPr>
        <sz val="10"/>
        <color rgb="FF002060"/>
        <rFont val="Times New Roman"/>
        <family val="1"/>
      </rPr>
      <t xml:space="preserve">         </t>
    </r>
    <r>
      <rPr>
        <b/>
        <u/>
        <sz val="10"/>
        <color rgb="FF002060"/>
        <rFont val="Calibri"/>
        <family val="2"/>
      </rPr>
      <t>For Activities C.1 and C.2</t>
    </r>
    <r>
      <rPr>
        <b/>
        <sz val="10"/>
        <color rgb="FF002060"/>
        <rFont val="Calibri"/>
        <family val="2"/>
      </rPr>
      <t xml:space="preserve">: </t>
    </r>
    <r>
      <rPr>
        <sz val="10"/>
        <color rgb="FF002060"/>
        <rFont val="Calibri"/>
        <family val="2"/>
      </rPr>
      <t>Presents guidance for identifying and addressing potential tenure-related risks and benefits of REDD+. Considerations in this policy brief may aid with the analysis and formulation of tenure-related PLRs and provide some guidance on creating legal frameworks that are supportive of REDD+.</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</si>
  <si>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B.3</t>
    </r>
    <r>
      <rPr>
        <b/>
        <sz val="10"/>
        <color rgb="FF002060"/>
        <rFont val="Calibri"/>
        <family val="2"/>
      </rPr>
      <t>:</t>
    </r>
    <r>
      <rPr>
        <sz val="10"/>
        <color rgb="FF002060"/>
        <rFont val="Calibri"/>
        <family val="2"/>
      </rPr>
      <t xml:space="preserve"> REDD+ SES identifies issues of concern to be addressed and conditions for the REDD+ programme to achieve social and environmental performance that can help define the country’s safeguards objectives.</t>
    </r>
  </si>
  <si>
    <r>
      <t>·</t>
    </r>
    <r>
      <rPr>
        <sz val="10"/>
        <color rgb="FF002060"/>
        <rFont val="Times New Roman"/>
        <family val="1"/>
      </rPr>
      <t xml:space="preserve">         </t>
    </r>
    <r>
      <rPr>
        <b/>
        <u/>
        <sz val="10"/>
        <color rgb="FF002060"/>
        <rFont val="Calibri"/>
        <family val="2"/>
      </rPr>
      <t>For Activity D.2</t>
    </r>
    <r>
      <rPr>
        <b/>
        <sz val="10"/>
        <color rgb="FF002060"/>
        <rFont val="Calibri"/>
        <family val="2"/>
      </rPr>
      <t>:</t>
    </r>
    <r>
      <rPr>
        <sz val="10"/>
        <color rgb="FF002060"/>
        <rFont val="Calibri"/>
        <family val="2"/>
      </rPr>
      <t xml:space="preserve"> REDD+ SES provides a framework of policy, process and outcome indicators that can be adapted to create country-specific indicators to assess whether safeguards are being address and respected.</t>
    </r>
  </si>
  <si>
    <r>
      <t>·</t>
    </r>
    <r>
      <rPr>
        <sz val="10"/>
        <color rgb="FF002060"/>
        <rFont val="Times New Roman"/>
        <family val="1"/>
      </rPr>
      <t xml:space="preserve">         </t>
    </r>
    <r>
      <rPr>
        <b/>
        <u/>
        <sz val="10"/>
        <color rgb="FF002060"/>
        <rFont val="Calibri"/>
        <family val="2"/>
      </rPr>
      <t>For Activity C.1</t>
    </r>
    <r>
      <rPr>
        <b/>
        <sz val="10"/>
        <color rgb="FF002060"/>
        <rFont val="Calibri"/>
        <family val="2"/>
      </rPr>
      <t>:</t>
    </r>
    <r>
      <rPr>
        <sz val="10"/>
        <color rgb="FF002060"/>
        <rFont val="Calibri"/>
        <family val="2"/>
      </rPr>
      <t xml:space="preserve"> An example of a comprehensive gap analysis of Vietnam’s existing legal framework (PLRs) framed in the context of a country-led safeguards system</t>
    </r>
  </si>
  <si>
    <r>
      <t>·</t>
    </r>
    <r>
      <rPr>
        <sz val="10"/>
        <color rgb="FF002060"/>
        <rFont val="Times New Roman"/>
        <family val="1"/>
      </rPr>
      <t xml:space="preserve">         </t>
    </r>
    <r>
      <rPr>
        <b/>
        <u/>
        <sz val="10"/>
        <color rgb="FF002060"/>
        <rFont val="Calibri"/>
        <family val="2"/>
      </rPr>
      <t>For Activity C.2</t>
    </r>
    <r>
      <rPr>
        <b/>
        <sz val="10"/>
        <color rgb="FF002060"/>
        <rFont val="Calibri"/>
        <family val="2"/>
      </rPr>
      <t xml:space="preserve">: </t>
    </r>
    <r>
      <rPr>
        <sz val="10"/>
        <color rgb="FF002060"/>
        <rFont val="Calibri"/>
        <family val="2"/>
      </rPr>
      <t xml:space="preserve">Providing short- and longer term recommendations for PLR gap filling and strengthening. </t>
    </r>
  </si>
  <si>
    <r>
      <t>·</t>
    </r>
    <r>
      <rPr>
        <sz val="10"/>
        <color rgb="FF002060"/>
        <rFont val="Times New Roman"/>
        <family val="1"/>
      </rPr>
      <t xml:space="preserve">         </t>
    </r>
    <r>
      <rPr>
        <b/>
        <u/>
        <sz val="10"/>
        <color rgb="FF002060"/>
        <rFont val="Calibri"/>
        <family val="2"/>
      </rPr>
      <t>For Activities A.3 and A.4</t>
    </r>
    <r>
      <rPr>
        <b/>
        <sz val="10"/>
        <color rgb="FF002060"/>
        <rFont val="Calibri"/>
        <family val="2"/>
      </rPr>
      <t xml:space="preserve">: </t>
    </r>
    <r>
      <rPr>
        <sz val="10"/>
        <color rgb="FF002060"/>
        <rFont val="Calibri"/>
        <family val="2"/>
      </rPr>
      <t xml:space="preserve">Outputs developed using the tool may provide the information base for stakeholder engagement on benefits from REDD+ at the country-level. </t>
    </r>
  </si>
  <si>
    <r>
      <t>·</t>
    </r>
    <r>
      <rPr>
        <sz val="10"/>
        <color rgb="FF002060"/>
        <rFont val="Times New Roman"/>
        <family val="1"/>
      </rPr>
      <t>        </t>
    </r>
    <r>
      <rPr>
        <b/>
        <sz val="10"/>
        <color rgb="FF002060"/>
        <rFont val="Times New Roman"/>
        <family val="1"/>
      </rPr>
      <t xml:space="preserve"> </t>
    </r>
    <r>
      <rPr>
        <b/>
        <u/>
        <sz val="10"/>
        <color rgb="FF002060"/>
        <rFont val="Calibri"/>
        <family val="2"/>
      </rPr>
      <t>For Activity B.3</t>
    </r>
    <r>
      <rPr>
        <b/>
        <sz val="10"/>
        <color rgb="FF002060"/>
        <rFont val="Calibri"/>
        <family val="2"/>
      </rPr>
      <t xml:space="preserve">: </t>
    </r>
    <r>
      <rPr>
        <sz val="10"/>
        <color rgb="FF002060"/>
        <rFont val="Calibri"/>
        <family val="2"/>
      </rPr>
      <t xml:space="preserve">The analyses can contribute to the spatial mapping of the risks and benefits of a range of REDD+ actions. Final results may include the identification of areas where REDD+ actions could provide multiple benefits, and areas where biodiversity and ecosystem services may remain under pressure despite REDD+ actions. These outputs require further analysis than that described in the tutorial series. </t>
    </r>
  </si>
  <si>
    <r>
      <t>·</t>
    </r>
    <r>
      <rPr>
        <sz val="10"/>
        <color rgb="FF002060"/>
        <rFont val="Times New Roman"/>
        <family val="1"/>
      </rPr>
      <t xml:space="preserve">         </t>
    </r>
    <r>
      <rPr>
        <b/>
        <u/>
        <sz val="10"/>
        <color rgb="FF002060"/>
        <rFont val="Calibri"/>
        <family val="2"/>
      </rPr>
      <t>For Activity D.1</t>
    </r>
    <r>
      <rPr>
        <b/>
        <sz val="10"/>
        <color rgb="FF002060"/>
        <rFont val="Calibri"/>
        <family val="2"/>
      </rPr>
      <t>:</t>
    </r>
    <r>
      <rPr>
        <sz val="10"/>
        <color rgb="FF002060"/>
        <rFont val="Calibri"/>
        <family val="2"/>
      </rPr>
      <t xml:space="preserve"> Maps produced using the tutorials may be relevant sources of information for indicator development (example indicator: the distribution of specific REDD+ activities in relation to important areas for biodiversity or to soil conservation potential)</t>
    </r>
  </si>
  <si>
    <r>
      <t>·</t>
    </r>
    <r>
      <rPr>
        <sz val="10"/>
        <color rgb="FF002060"/>
        <rFont val="Times New Roman"/>
        <family val="1"/>
      </rPr>
      <t xml:space="preserve">         </t>
    </r>
    <r>
      <rPr>
        <b/>
        <u/>
        <sz val="10"/>
        <color rgb="FF002060"/>
        <rFont val="Calibri"/>
        <family val="2"/>
      </rPr>
      <t>For Activities A.3, A.4, C.1 &amp; C.2</t>
    </r>
    <r>
      <rPr>
        <sz val="10"/>
        <color rgb="FF002060"/>
        <rFont val="Calibri"/>
        <family val="2"/>
      </rPr>
      <t>: The Guidelines can support countries to elaborate national approaches to uphold the principle of FPIC,  contributing to the country’s demonstration that it is addressing and respecting UNFCCC safeguards (c) and (d).</t>
    </r>
  </si>
  <si>
    <r>
      <t>·</t>
    </r>
    <r>
      <rPr>
        <sz val="10"/>
        <color rgb="FF002060"/>
        <rFont val="Times New Roman"/>
        <family val="1"/>
      </rPr>
      <t xml:space="preserve">         </t>
    </r>
    <r>
      <rPr>
        <b/>
        <u/>
        <sz val="10"/>
        <color rgb="FF002060"/>
        <rFont val="Calibri"/>
        <family val="2"/>
      </rPr>
      <t>For Activity B.3</t>
    </r>
    <r>
      <rPr>
        <b/>
        <sz val="10"/>
        <color rgb="FF002060"/>
        <rFont val="Calibri"/>
        <family val="2"/>
      </rPr>
      <t>:</t>
    </r>
    <r>
      <rPr>
        <sz val="10"/>
        <color rgb="FF002060"/>
        <rFont val="Calibri"/>
        <family val="2"/>
      </rPr>
      <t xml:space="preserve"> Help inform country objectives for the safeguards approach, including the identification of potential social and environmental risks and benefits of REDD+ and interpreting the Cancun safeguards from the country perspective.</t>
    </r>
  </si>
  <si>
    <r>
      <t>·</t>
    </r>
    <r>
      <rPr>
        <sz val="10"/>
        <color rgb="FF002060"/>
        <rFont val="Times New Roman"/>
        <family val="1"/>
      </rPr>
      <t>        </t>
    </r>
    <r>
      <rPr>
        <b/>
        <sz val="10"/>
        <color rgb="FF002060"/>
        <rFont val="Times New Roman"/>
        <family val="1"/>
      </rPr>
      <t xml:space="preserve"> </t>
    </r>
    <r>
      <rPr>
        <b/>
        <u/>
        <sz val="10"/>
        <color rgb="FF002060"/>
        <rFont val="Calibri"/>
        <family val="2"/>
      </rPr>
      <t>For Activities A.1, A.2, A.3, A.4, A.6, B.2 &amp; D.4</t>
    </r>
    <r>
      <rPr>
        <b/>
        <sz val="10"/>
        <color rgb="FF002060"/>
        <rFont val="Calibri"/>
        <family val="2"/>
      </rPr>
      <t>:</t>
    </r>
    <r>
      <rPr>
        <sz val="10"/>
        <color rgb="FF002060"/>
        <rFont val="Calibri"/>
        <family val="2"/>
      </rPr>
      <t xml:space="preserve"> The Guidelines will be useful for preparing and implementing a comprehensive set of consultation and participation activities for REDD+ more generally. This process can in turn support a participatory approach to the national approach to safeguards  Both of these together would contribute to how a country can demonstrate that it is addressing and respecting UNFCCC safeguards (c) and (d).</t>
    </r>
  </si>
  <si>
    <r>
      <t>·</t>
    </r>
    <r>
      <rPr>
        <sz val="10"/>
        <color rgb="FF002060"/>
        <rFont val="Times New Roman"/>
        <family val="1"/>
      </rPr>
      <t xml:space="preserve">         </t>
    </r>
    <r>
      <rPr>
        <b/>
        <u/>
        <sz val="10"/>
        <color rgb="FF002060"/>
        <rFont val="Calibri"/>
        <family val="2"/>
      </rPr>
      <t>For Activity A.5</t>
    </r>
    <r>
      <rPr>
        <b/>
        <sz val="10"/>
        <color rgb="FF002060"/>
        <rFont val="Calibri"/>
        <family val="2"/>
      </rPr>
      <t>:</t>
    </r>
    <r>
      <rPr>
        <sz val="10"/>
        <color rgb="FF002060"/>
        <rFont val="Calibri"/>
        <family val="2"/>
      </rPr>
      <t xml:space="preserve"> can be used to determine whether Civil Society stakeholders have capacity to engage in the development of the country approach to safeguards.</t>
    </r>
  </si>
  <si>
    <r>
      <t>·</t>
    </r>
    <r>
      <rPr>
        <sz val="10"/>
        <color rgb="FF002060"/>
        <rFont val="Times New Roman"/>
        <family val="1"/>
      </rPr>
      <t xml:space="preserve">         </t>
    </r>
    <r>
      <rPr>
        <b/>
        <u/>
        <sz val="10"/>
        <color rgb="FF002060"/>
        <rFont val="Calibri"/>
        <family val="2"/>
      </rPr>
      <t>For Activity B.4</t>
    </r>
    <r>
      <rPr>
        <b/>
        <sz val="10"/>
        <color rgb="FF002060"/>
        <rFont val="Calibri"/>
        <family val="2"/>
      </rPr>
      <t>:</t>
    </r>
    <r>
      <rPr>
        <sz val="10"/>
        <color rgb="FF002060"/>
        <rFont val="Calibri"/>
        <family val="2"/>
      </rPr>
      <t xml:space="preserve"> Refer to the ‘Guiding principles of responsible tenure governance’, which may provide guidance if developing national-level standards specific to REDD+, in Part 2.</t>
    </r>
  </si>
  <si>
    <r>
      <t>·</t>
    </r>
    <r>
      <rPr>
        <sz val="10"/>
        <color rgb="FF002060"/>
        <rFont val="Times New Roman"/>
        <family val="1"/>
      </rPr>
      <t xml:space="preserve">         </t>
    </r>
    <r>
      <rPr>
        <b/>
        <u/>
        <sz val="10"/>
        <color rgb="FF002060"/>
        <rFont val="Calibri"/>
        <family val="2"/>
      </rPr>
      <t>For Activities C.1 and C.2</t>
    </r>
    <r>
      <rPr>
        <b/>
        <sz val="10"/>
        <color rgb="FF002060"/>
        <rFont val="Calibri"/>
        <family val="2"/>
      </rPr>
      <t>:</t>
    </r>
    <r>
      <rPr>
        <sz val="10"/>
        <color rgb="FF002060"/>
        <rFont val="Calibri"/>
        <family val="2"/>
      </rPr>
      <t xml:space="preserve"> See Part 3: ‘Legal recognition and allocation of tenure rights and duties’ for guidance on legal recognition of tenure rights for indigenous peoples and other communities with customary tenure systems and informal tenure rights.</t>
    </r>
  </si>
  <si>
    <r>
      <t>·</t>
    </r>
    <r>
      <rPr>
        <sz val="10"/>
        <color rgb="FF002060"/>
        <rFont val="Times New Roman"/>
        <family val="1"/>
      </rPr>
      <t xml:space="preserve">         </t>
    </r>
    <r>
      <rPr>
        <b/>
        <u/>
        <sz val="10"/>
        <color rgb="FF002060"/>
        <rFont val="Calibri"/>
        <family val="2"/>
      </rPr>
      <t>For Activities D.1 and E.4</t>
    </r>
    <r>
      <rPr>
        <b/>
        <sz val="10"/>
        <color rgb="FF002060"/>
        <rFont val="Calibri"/>
        <family val="2"/>
      </rPr>
      <t xml:space="preserve">: </t>
    </r>
    <r>
      <rPr>
        <sz val="10"/>
        <color rgb="FF002060"/>
        <rFont val="Calibri"/>
        <family val="2"/>
      </rPr>
      <t>See Part 5: ‘Administration of tenure’ for guidance on identifying existing systems of information and for managing tenure information.</t>
    </r>
  </si>
  <si>
    <r>
      <t>·</t>
    </r>
    <r>
      <rPr>
        <sz val="10"/>
        <color rgb="FF002060"/>
        <rFont val="Times New Roman"/>
        <family val="1"/>
      </rPr>
      <t xml:space="preserve">         </t>
    </r>
    <r>
      <rPr>
        <b/>
        <u/>
        <sz val="10"/>
        <color rgb="FF002060"/>
        <rFont val="Calibri"/>
        <family val="2"/>
      </rPr>
      <t>For Activity C.1</t>
    </r>
    <r>
      <rPr>
        <b/>
        <sz val="10"/>
        <color rgb="FF002060"/>
        <rFont val="Calibri"/>
        <family val="2"/>
      </rPr>
      <t>:</t>
    </r>
    <r>
      <rPr>
        <sz val="10"/>
        <color rgb="FF002060"/>
        <rFont val="Calibri"/>
        <family val="2"/>
      </rPr>
      <t xml:space="preserve"> provides guidance on identifying relevant PLRs and gaps in coverage based on identified benefits and risks from REDD+ actions.</t>
    </r>
  </si>
  <si>
    <r>
      <t>·</t>
    </r>
    <r>
      <rPr>
        <sz val="10"/>
        <color rgb="FF002060"/>
        <rFont val="Times New Roman"/>
        <family val="1"/>
      </rPr>
      <t xml:space="preserve">         </t>
    </r>
    <r>
      <rPr>
        <b/>
        <u/>
        <sz val="10"/>
        <color rgb="FF002060"/>
        <rFont val="Calibri"/>
        <family val="2"/>
      </rPr>
      <t>For Activity E.2</t>
    </r>
    <r>
      <rPr>
        <b/>
        <sz val="10"/>
        <color rgb="FF002060"/>
        <rFont val="Calibri"/>
        <family val="2"/>
      </rPr>
      <t xml:space="preserve">: </t>
    </r>
    <r>
      <rPr>
        <sz val="10"/>
        <color rgb="FF002060"/>
        <rFont val="Calibri"/>
        <family val="2"/>
      </rPr>
      <t>Independent monitoring of Forests can help triangulate the information collected through the SIS and thus ensure its quality and credibility.</t>
    </r>
  </si>
  <si>
    <r>
      <t>·</t>
    </r>
    <r>
      <rPr>
        <sz val="10"/>
        <color rgb="FF002060"/>
        <rFont val="Times New Roman"/>
        <family val="1"/>
      </rPr>
      <t xml:space="preserve">         </t>
    </r>
    <r>
      <rPr>
        <b/>
        <u/>
        <sz val="10"/>
        <color rgb="FF002060"/>
        <rFont val="Calibri"/>
        <family val="2"/>
      </rPr>
      <t>For Activity C.1</t>
    </r>
    <r>
      <rPr>
        <b/>
        <sz val="10"/>
        <color rgb="FF002060"/>
        <rFont val="Calibri"/>
        <family val="2"/>
      </rPr>
      <t>:</t>
    </r>
    <r>
      <rPr>
        <sz val="10"/>
        <color rgb="FF002060"/>
        <rFont val="Calibri"/>
        <family val="2"/>
      </rPr>
      <t xml:space="preserve"> The document provides a clear rationale for utilizing the country’s legal framework to operationalize the safeguards, and highlights that a key step for achieving the above is carrying out a legal gap analysis.</t>
    </r>
  </si>
  <si>
    <r>
      <t>·</t>
    </r>
    <r>
      <rPr>
        <sz val="10"/>
        <color rgb="FF002060"/>
        <rFont val="Times New Roman"/>
        <family val="1"/>
      </rPr>
      <t xml:space="preserve">         </t>
    </r>
    <r>
      <rPr>
        <b/>
        <u/>
        <sz val="10"/>
        <color rgb="FF002060"/>
        <rFont val="Calibri"/>
        <family val="2"/>
      </rPr>
      <t>For Activity C.1</t>
    </r>
    <r>
      <rPr>
        <b/>
        <sz val="10"/>
        <color rgb="FF002060"/>
        <rFont val="Calibri"/>
        <family val="2"/>
      </rPr>
      <t xml:space="preserve">: </t>
    </r>
    <r>
      <rPr>
        <sz val="10"/>
        <color rgb="FF002060"/>
        <rFont val="Calibri"/>
        <family val="2"/>
      </rPr>
      <t xml:space="preserve">The report summarizes the findings of the legal gap analysis, and provides recommendations for the development of new PLRs. The report also provides a clear methodological approach for carrying out legal gap analysis.  </t>
    </r>
  </si>
  <si>
    <r>
      <t>·</t>
    </r>
    <r>
      <rPr>
        <sz val="10"/>
        <color rgb="FF002060"/>
        <rFont val="Times New Roman"/>
        <family val="1"/>
      </rPr>
      <t xml:space="preserve">         </t>
    </r>
    <r>
      <rPr>
        <b/>
        <u/>
        <sz val="10"/>
        <color rgb="FF002060"/>
        <rFont val="Calibri"/>
        <family val="2"/>
      </rPr>
      <t>For Activity B.3</t>
    </r>
    <r>
      <rPr>
        <sz val="10"/>
        <color rgb="FF002060"/>
        <rFont val="Calibri"/>
        <family val="2"/>
      </rPr>
      <t>: In those cases where a REDD+ country is receiving FCPF funds, the World Bank social and environmental safeguards policies that may apply should be taken into account as part of the process to determine the objectives of the country approach to safeguards.</t>
    </r>
    <r>
      <rPr>
        <sz val="10"/>
        <color rgb="FF002060"/>
        <rFont val="Cambria"/>
        <family val="1"/>
      </rPr>
      <t xml:space="preserve"> </t>
    </r>
  </si>
  <si>
    <r>
      <t>·</t>
    </r>
    <r>
      <rPr>
        <sz val="10"/>
        <color rgb="FF002060"/>
        <rFont val="Times New Roman"/>
        <family val="1"/>
      </rPr>
      <t xml:space="preserve">         </t>
    </r>
    <r>
      <rPr>
        <b/>
        <u/>
        <sz val="10"/>
        <color rgb="FF002060"/>
        <rFont val="Calibri"/>
        <family val="2"/>
      </rPr>
      <t>For Activity B.3</t>
    </r>
    <r>
      <rPr>
        <sz val="10"/>
        <color rgb="FF002060"/>
        <rFont val="Calibri"/>
        <family val="2"/>
      </rPr>
      <t>: In those cases where a REDD+ country is receiving FCPF funds, the World Bank social and environmental safeguards policies that may apply should be taken into account as part of the process to determine the objectives of the country approach to safeguards.  The ISDS provides a template for consideration of those World Bank safeguard policies that may be triggered in REDD+ processes.</t>
    </r>
  </si>
  <si>
    <r>
      <t>·</t>
    </r>
    <r>
      <rPr>
        <sz val="10"/>
        <color rgb="FF002060"/>
        <rFont val="Times New Roman"/>
        <family val="1"/>
      </rPr>
      <t xml:space="preserve">         </t>
    </r>
    <r>
      <rPr>
        <b/>
        <u/>
        <sz val="10"/>
        <color rgb="FF002060"/>
        <rFont val="Calibri"/>
        <family val="2"/>
      </rPr>
      <t>For Activity B.3</t>
    </r>
    <r>
      <rPr>
        <sz val="10"/>
        <color rgb="FF002060"/>
        <rFont val="Cambria"/>
        <family val="1"/>
      </rPr>
      <t xml:space="preserve">: </t>
    </r>
    <r>
      <rPr>
        <sz val="10"/>
        <color rgb="FF002060"/>
        <rFont val="Calibri"/>
        <family val="2"/>
      </rPr>
      <t>In those cases where a REDD+ country is receiving FCPF funds, this document provides information on how the World Bank environmental and social safeguard policies (or, in the case of other FCPF Delivery Partners) how substantial equivalence with the material elements of these policies can be taken into account during the objective-setting stage for the country approach to safeguards.</t>
    </r>
  </si>
  <si>
    <r>
      <t>·</t>
    </r>
    <r>
      <rPr>
        <sz val="10"/>
        <color rgb="FF002060"/>
        <rFont val="Times New Roman"/>
        <family val="1"/>
      </rPr>
      <t xml:space="preserve">         </t>
    </r>
    <r>
      <rPr>
        <b/>
        <u/>
        <sz val="10"/>
        <color rgb="FF002060"/>
        <rFont val="Calibri"/>
        <family val="2"/>
      </rPr>
      <t xml:space="preserve">For Activity C.2: </t>
    </r>
    <r>
      <rPr>
        <sz val="10"/>
        <color rgb="FF002060"/>
        <rFont val="Cambria"/>
        <family val="1"/>
      </rPr>
      <t xml:space="preserve"> </t>
    </r>
    <r>
      <rPr>
        <sz val="10"/>
        <color rgb="FF002060"/>
        <rFont val="Calibri"/>
        <family val="2"/>
      </rPr>
      <t>These guidelines may be considered as the country is developing new PLRs or amending existing ones, as this document helps to guide the process to put into place a framework to manage identified social and environmental risks and mitigate potential adverse impacts.</t>
    </r>
  </si>
  <si>
    <r>
      <t>·</t>
    </r>
    <r>
      <rPr>
        <sz val="10"/>
        <color rgb="FF002060"/>
        <rFont val="Times New Roman"/>
        <family val="1"/>
      </rPr>
      <t xml:space="preserve">         </t>
    </r>
    <r>
      <rPr>
        <b/>
        <u/>
        <sz val="10"/>
        <color rgb="FF002060"/>
        <rFont val="Calibri"/>
        <family val="2"/>
      </rPr>
      <t>For Activity  B.4</t>
    </r>
    <r>
      <rPr>
        <sz val="10"/>
        <color rgb="FF002060"/>
        <rFont val="Calibri"/>
        <family val="2"/>
      </rPr>
      <t>: This note demonstrates how the World Bank safeguards relate to the Cancun safeguards, and how these may be taken into account when determining the objectives of the country approach to safeguards, in those cases where a country needs to consider the World Bank safeguard policies in addition to the UNFCCC safeguards.</t>
    </r>
  </si>
  <si>
    <r>
      <t>·</t>
    </r>
    <r>
      <rPr>
        <sz val="10"/>
        <color rgb="FF002060"/>
        <rFont val="Times New Roman"/>
        <family val="1"/>
      </rPr>
      <t xml:space="preserve">         </t>
    </r>
    <r>
      <rPr>
        <b/>
        <u/>
        <sz val="10"/>
        <color rgb="FF002060"/>
        <rFont val="Calibri"/>
        <family val="2"/>
      </rPr>
      <t>For Activity A.5</t>
    </r>
    <r>
      <rPr>
        <u/>
        <sz val="10"/>
        <color rgb="FF002060"/>
        <rFont val="Calibri"/>
        <family val="2"/>
      </rPr>
      <t>:</t>
    </r>
    <r>
      <rPr>
        <sz val="10"/>
        <color rgb="FF002060"/>
        <rFont val="Calibri"/>
        <family val="2"/>
      </rPr>
      <t xml:space="preserve"> These workshop reports and associated resources can support regional sharing and capacity development by providing information on lessons learned and challenges with regards to social inclusion in REDD+ readiness.</t>
    </r>
  </si>
  <si>
    <r>
      <rPr>
        <sz val="10"/>
        <color rgb="FF002060"/>
        <rFont val="Times New Roman"/>
        <family val="1"/>
      </rPr>
      <t xml:space="preserve"> </t>
    </r>
    <r>
      <rPr>
        <sz val="10"/>
        <color rgb="FF002060"/>
        <rFont val="Calibri"/>
        <family val="2"/>
      </rPr>
      <t>n/a</t>
    </r>
  </si>
  <si>
    <r>
      <rPr>
        <sz val="10"/>
        <color rgb="FF002060"/>
        <rFont val="Calibri"/>
        <family val="2"/>
        <scheme val="minor"/>
      </rPr>
      <t>For Portuguese:</t>
    </r>
    <r>
      <rPr>
        <sz val="10"/>
        <color rgb="FF0000CC"/>
        <rFont val="Calibri"/>
        <family val="2"/>
        <scheme val="minor"/>
      </rPr>
      <t xml:space="preserve"> </t>
    </r>
    <r>
      <rPr>
        <u/>
        <sz val="10"/>
        <color rgb="FF0000CC"/>
        <rFont val="Calibri"/>
        <family val="2"/>
        <scheme val="minor"/>
      </rPr>
      <t xml:space="preserve">http://www.imaflora.org/downloads/biblioteca/guiaREDD_portugues_digital2.pdf </t>
    </r>
  </si>
  <si>
    <r>
      <rPr>
        <sz val="10"/>
        <color rgb="FF002060"/>
        <rFont val="Calibri"/>
        <family val="2"/>
        <scheme val="minor"/>
      </rPr>
      <t xml:space="preserve">Russian: </t>
    </r>
    <r>
      <rPr>
        <u/>
        <sz val="10"/>
        <color rgb="FF0000CC"/>
        <rFont val="Calibri"/>
        <family val="2"/>
        <scheme val="minor"/>
      </rPr>
      <t xml:space="preserve">http://www.fao.org/forestry/governance/monitoring/71390/ru/ </t>
    </r>
  </si>
  <si>
    <t>As countries implementing REDD+ readiness activities are working to meet the provisions of the UNFCCC Cancun Agreements and the Durban Outcome on safeguards and safeguard information systems,  the Guidance on REDD+ CRA seeks to support countries in identifying corruption risks in REDD+ country programmes and assess the effectiveness of existing risk mitigation measures, and thus initiate a process to develop systems and capacities to mitigate those risks. It can, thus, feed into countries’ efforts to build national approaches to safeguards. The REDD+ CRA can be used to ensure that: 
•all relevant stakeholders understand corruption risks in REDD+ and are clear on  their roles and responsibilities  to mitigate these risks
•corruption risks are adequately addressed when developing country-level safeguards approaches, and  safeguards information systems for REDD+
•the National REDD+ Strategy incorporates effective measures to address REDD+ corruption risks that fully reflect national and international requirements 
•efforts to addressed identified corruption risks in REDD+ are monitored and assessed regularly.</t>
  </si>
  <si>
    <r>
      <rPr>
        <sz val="10"/>
        <color rgb="FF002060"/>
        <rFont val="Calibri"/>
        <family val="2"/>
        <scheme val="minor"/>
      </rPr>
      <t xml:space="preserve">For Portuguese: </t>
    </r>
    <r>
      <rPr>
        <u/>
        <sz val="10"/>
        <color indexed="12"/>
        <rFont val="Calibri"/>
        <family val="2"/>
        <scheme val="minor"/>
      </rPr>
      <t xml:space="preserve">http://redd-standards.org/files/REDDSES_Guidelines_V2_PORT.pdf </t>
    </r>
  </si>
  <si>
    <r>
      <rPr>
        <sz val="10"/>
        <color rgb="FF002060"/>
        <rFont val="Calibri"/>
        <family val="2"/>
        <scheme val="minor"/>
      </rPr>
      <t xml:space="preserve">For Bahasa: </t>
    </r>
    <r>
      <rPr>
        <u/>
        <sz val="10"/>
        <color indexed="12"/>
        <rFont val="Calibri"/>
        <family val="2"/>
        <scheme val="minor"/>
      </rPr>
      <t xml:space="preserve">http://redd-standards.org/files/REDD_SES_Guidelines_V2_BAHASA.pdf </t>
    </r>
  </si>
  <si>
    <r>
      <rPr>
        <sz val="10"/>
        <color rgb="FF002060"/>
        <rFont val="Calibri"/>
        <family val="2"/>
        <scheme val="minor"/>
      </rPr>
      <t>For Portuguese:</t>
    </r>
    <r>
      <rPr>
        <u/>
        <sz val="10"/>
        <color indexed="12"/>
        <rFont val="Calibri"/>
        <family val="2"/>
        <scheme val="minor"/>
      </rPr>
      <t xml:space="preserve"> http://redd-standards.org/files/Multistakeholder-Information-Note-REDD-SES-PORT.pdf </t>
    </r>
  </si>
  <si>
    <r>
      <rPr>
        <sz val="10"/>
        <color rgb="FF002060"/>
        <rFont val="Calibri"/>
        <family val="2"/>
        <scheme val="minor"/>
      </rPr>
      <t xml:space="preserve">For Bahasa: </t>
    </r>
    <r>
      <rPr>
        <u/>
        <sz val="10"/>
        <color indexed="12"/>
        <rFont val="Calibri"/>
        <family val="2"/>
        <scheme val="minor"/>
      </rPr>
      <t xml:space="preserve">http://redd-standards.org/files/Multistakeholder-Information-Note-REDD-SES-BAHASA.pdf </t>
    </r>
  </si>
  <si>
    <r>
      <rPr>
        <sz val="10"/>
        <color rgb="FF002060"/>
        <rFont val="Calibri"/>
        <family val="2"/>
        <scheme val="minor"/>
      </rPr>
      <t xml:space="preserve">In Portuguese: </t>
    </r>
    <r>
      <rPr>
        <u/>
        <sz val="10"/>
        <color rgb="FF0000CC"/>
        <rFont val="Calibri"/>
        <family val="2"/>
        <scheme val="minor"/>
      </rPr>
      <t xml:space="preserve">http://imc.ac.gov.br/wps/wcm/connect/c981f900422305d08282a271c3a11451/Manual_de_Monitoramento+_Sisa.pdf?MOD=AJPERES </t>
    </r>
  </si>
  <si>
    <r>
      <rPr>
        <sz val="10"/>
        <color rgb="FF002060"/>
        <rFont val="Calibri"/>
        <family val="2"/>
        <scheme val="minor"/>
      </rPr>
      <t>For Portuguese:</t>
    </r>
    <r>
      <rPr>
        <u/>
        <sz val="10"/>
        <color indexed="12"/>
        <rFont val="Calibri"/>
        <family val="2"/>
        <scheme val="minor"/>
      </rPr>
      <t xml:space="preserve"> http://redd-standards.org/files/pdf/redd-docs/Standards/REDDSES_Version_2_-_10_September_PORT.pdf </t>
    </r>
  </si>
  <si>
    <r>
      <rPr>
        <sz val="10"/>
        <color rgb="FF002060"/>
        <rFont val="Calibri"/>
        <family val="2"/>
        <scheme val="minor"/>
      </rPr>
      <t xml:space="preserve">Por Bahasa: </t>
    </r>
    <r>
      <rPr>
        <u/>
        <sz val="10"/>
        <color indexed="12"/>
        <rFont val="Calibri"/>
        <family val="2"/>
        <scheme val="minor"/>
      </rPr>
      <t>http://redd-standards.org/files/REDDSES_Version_2_BAHASA.pdf</t>
    </r>
  </si>
  <si>
    <r>
      <rPr>
        <sz val="10"/>
        <color rgb="FF002060"/>
        <rFont val="Calibri"/>
        <family val="2"/>
        <scheme val="minor"/>
      </rPr>
      <t xml:space="preserve">For Vietnamese: </t>
    </r>
    <r>
      <rPr>
        <u/>
        <sz val="10"/>
        <color rgb="FF0000CC"/>
        <rFont val="Calibri"/>
        <family val="2"/>
        <scheme val="minor"/>
      </rPr>
      <t xml:space="preserve">http://www.vietnam-redd.org/Web/Default.aspx?tab=download&amp;zoneid=159&amp;subzone=165&amp;child=283&amp;lang=vi-VN </t>
    </r>
  </si>
  <si>
    <r>
      <rPr>
        <sz val="10"/>
        <color rgb="FF002060"/>
        <rFont val="Calibri"/>
        <family val="2"/>
        <scheme val="minor"/>
      </rPr>
      <t xml:space="preserve">Russian: </t>
    </r>
    <r>
      <rPr>
        <u/>
        <sz val="10"/>
        <color rgb="FF0000CC"/>
        <rFont val="Calibri"/>
        <family val="2"/>
        <scheme val="minor"/>
      </rPr>
      <t>http://www.undp.org/content/undp/en/home/librarypage/civil_society/a_users_guide_tocivilsocietyassessments/</t>
    </r>
  </si>
  <si>
    <r>
      <t xml:space="preserve">Common Approach Document (Revised August 9, 2012 version) - </t>
    </r>
    <r>
      <rPr>
        <b/>
        <sz val="10"/>
        <color rgb="FF002060"/>
        <rFont val="Calibri"/>
        <family val="2"/>
        <scheme val="minor"/>
      </rPr>
      <t xml:space="preserve">Attachment 1 </t>
    </r>
    <r>
      <rPr>
        <sz val="10"/>
        <color rgb="FF002060"/>
        <rFont val="Calibri"/>
        <family val="2"/>
        <scheme val="minor"/>
      </rPr>
      <t>- Guidelines and Generic Terms of Reference for ESMF (Revised August 9, 2012 version).</t>
    </r>
  </si>
  <si>
    <r>
      <rPr>
        <sz val="10"/>
        <color rgb="FF002060"/>
        <rFont val="Calibri"/>
        <family val="2"/>
        <scheme val="minor"/>
      </rPr>
      <t xml:space="preserve">Arabic, Chinese, Russian: </t>
    </r>
    <r>
      <rPr>
        <u/>
        <sz val="10"/>
        <color rgb="FF0000CC"/>
        <rFont val="Calibri"/>
        <family val="2"/>
        <scheme val="minor"/>
      </rPr>
      <t>http://www.undp.org/content/undp/en/home/librarypage/poverty-reduction/inclusive_development/mainstreaming-human-rights-in-development-policies-and-programmi/</t>
    </r>
  </si>
  <si>
    <r>
      <t xml:space="preserve">Common Approach Document (Revised August 9, 2012 version) </t>
    </r>
    <r>
      <rPr>
        <b/>
        <sz val="10"/>
        <color rgb="FF002060"/>
        <rFont val="Calibri"/>
        <family val="2"/>
        <scheme val="minor"/>
      </rPr>
      <t xml:space="preserve">Attachment 4 - </t>
    </r>
    <r>
      <rPr>
        <sz val="10"/>
        <color rgb="FF002060"/>
        <rFont val="Calibri"/>
        <family val="2"/>
        <scheme val="minor"/>
      </rPr>
      <t>R-PP Guidelines on National Grievance Mechanisms (Revised August 9, 2012 version).</t>
    </r>
  </si>
  <si>
    <t>http://www.unredd.net/index.php?option=com_docman&amp;task=doc_download&amp;gid=12800&amp;Itemid=53</t>
  </si>
  <si>
    <t>Documenta available in English, French and Russian only.</t>
  </si>
  <si>
    <r>
      <t>HOW TO USE GUIDE</t>
    </r>
    <r>
      <rPr>
        <b/>
        <sz val="10"/>
        <color rgb="FF002060"/>
        <rFont val="Calibri"/>
        <family val="2"/>
        <scheme val="minor"/>
      </rPr>
      <t xml:space="preserve">:  </t>
    </r>
  </si>
  <si>
    <r>
      <rPr>
        <sz val="10"/>
        <color rgb="FF002060"/>
        <rFont val="Calibri"/>
        <family val="2"/>
        <scheme val="minor"/>
      </rPr>
      <t xml:space="preserve">(for more detailed guidance, please see the accompanying </t>
    </r>
    <r>
      <rPr>
        <u/>
        <sz val="10"/>
        <color indexed="12"/>
        <rFont val="Calibri"/>
        <family val="2"/>
        <scheme val="minor"/>
      </rPr>
      <t>CAST Users’ Guide)</t>
    </r>
  </si>
  <si>
    <r>
      <t>·</t>
    </r>
    <r>
      <rPr>
        <sz val="10"/>
        <color rgb="FF002060"/>
        <rFont val="Times New Roman"/>
        <family val="1"/>
      </rPr>
      <t xml:space="preserve">         </t>
    </r>
    <r>
      <rPr>
        <b/>
        <u/>
        <sz val="10"/>
        <color rgb="FF002060"/>
        <rFont val="Calibri"/>
        <family val="2"/>
      </rPr>
      <t>For Activities C.1 and C.2</t>
    </r>
    <r>
      <rPr>
        <b/>
        <sz val="10"/>
        <color rgb="FF002060"/>
        <rFont val="Calibri"/>
        <family val="2"/>
      </rPr>
      <t>:</t>
    </r>
    <r>
      <rPr>
        <sz val="10"/>
        <color rgb="FF002060"/>
        <rFont val="Calibri"/>
        <family val="2"/>
      </rPr>
      <t xml:space="preserve"> Addresses some of the major issues related to REDD+ legal preparedness by topic, including forest and land rights, harmonization of sectoral laws, institutional coordination, recognition of customary rights and benefit sharing. Provides examples from Mexico, Viet Nam and Zambia for each topic.</t>
    </r>
  </si>
  <si>
    <t>http://www.unredd.net/index.php?option=com_docman&amp;task=doc_download&amp;gid=12448&amp;Itemid=53</t>
  </si>
  <si>
    <t>http://www.unredd.net/index.php?option=com_docman&amp;task=doc_download&amp;gid=12863&amp;Itemid=53</t>
  </si>
  <si>
    <t>Has an approach for the provision of safeguard information been defined / developed, particularly a design/template for the summary of information?</t>
  </si>
  <si>
    <t>Has the information collected through the safeguards information system been published and disseminated, particularly through a summary of information to the UNFCCC?</t>
  </si>
  <si>
    <t>General</t>
  </si>
  <si>
    <t>Meridian Institute</t>
  </si>
  <si>
    <t>Offers practical considerations on content and structure of summaries of information, on how safeguards are being addressed and respected, in lieu of any template or detailed guidance agreed under the UNFCCC.</t>
  </si>
  <si>
    <r>
      <t>·</t>
    </r>
    <r>
      <rPr>
        <sz val="10"/>
        <color rgb="FF002060"/>
        <rFont val="Times New Roman"/>
        <family val="1"/>
      </rPr>
      <t xml:space="preserve">         </t>
    </r>
    <r>
      <rPr>
        <b/>
        <u/>
        <sz val="10"/>
        <color rgb="FF002060"/>
        <rFont val="Calibri"/>
        <family val="2"/>
      </rPr>
      <t>For Activity E.1</t>
    </r>
    <r>
      <rPr>
        <b/>
        <sz val="10"/>
        <color rgb="FF002060"/>
        <rFont val="Calibri"/>
        <family val="2"/>
      </rPr>
      <t>:</t>
    </r>
    <r>
      <rPr>
        <sz val="10"/>
        <color rgb="FF002060"/>
        <rFont val="Calibri"/>
        <family val="2"/>
      </rPr>
      <t xml:space="preserve"> By offering generic suggested contents and structure of a summary of information on how the Cancun safeguards were: 1) specified in the country's context; 2) addressed through existing governance arrangements; 3) respected through their implementation; together with 4) any complementary information.</t>
    </r>
  </si>
  <si>
    <t>http://www.merid.org/REDDSafeguards/Paper.aspx</t>
  </si>
  <si>
    <t>http://www.merid.org/REDDSafeguards/~/media/Files/Projects/REDDSafeguards/REDDSafeguardsesnov24.pdf</t>
  </si>
  <si>
    <t>http://www.merid.org/REDDSafeguards/~/media/Files/Projects/REDDSafeguards/REDDSafeguardsfrv2.pdf</t>
  </si>
  <si>
    <t xml:space="preserve">Expected date for (continue) undertaking the activities: </t>
  </si>
  <si>
    <t>REDD+ Safeguards: Practical Considerations for Developing a Summary of Information.</t>
  </si>
  <si>
    <t>Cost Estimates</t>
  </si>
  <si>
    <r>
      <rPr>
        <b/>
        <sz val="10"/>
        <color rgb="FF002060"/>
        <rFont val="Calibri"/>
        <family val="2"/>
      </rPr>
      <t xml:space="preserve">•      </t>
    </r>
    <r>
      <rPr>
        <b/>
        <u/>
        <sz val="10"/>
        <color rgb="FF002060"/>
        <rFont val="Calibri"/>
        <family val="2"/>
      </rPr>
      <t>For Activities A.1-A.5</t>
    </r>
    <r>
      <rPr>
        <b/>
        <sz val="10"/>
        <color rgb="FF002060"/>
        <rFont val="Calibri"/>
        <family val="2"/>
      </rPr>
      <t>:</t>
    </r>
    <r>
      <rPr>
        <sz val="10"/>
        <color rgb="FF002060"/>
        <rFont val="Calibri"/>
        <family val="2"/>
      </rPr>
      <t xml:space="preserve"> Please consult the Component 1. Organize and Consult. 1a. National Readiness Management Arrangements; 1b. Information Sharing and Early Dialogue with Key Stakeholder Groups; 1c. Consultation and Participation Process. 
</t>
    </r>
    <r>
      <rPr>
        <b/>
        <sz val="10"/>
        <color rgb="FF002060"/>
        <rFont val="Calibri"/>
        <family val="2"/>
      </rPr>
      <t xml:space="preserve">•      </t>
    </r>
    <r>
      <rPr>
        <b/>
        <u/>
        <sz val="10"/>
        <color rgb="FF002060"/>
        <rFont val="Calibri"/>
        <family val="2"/>
      </rPr>
      <t>For Activities B.3 and C.1</t>
    </r>
    <r>
      <rPr>
        <b/>
        <sz val="10"/>
        <color rgb="FF002060"/>
        <rFont val="Calibri"/>
        <family val="2"/>
      </rPr>
      <t xml:space="preserve">: </t>
    </r>
    <r>
      <rPr>
        <sz val="10"/>
        <color rgb="FF002060"/>
        <rFont val="Calibri"/>
        <family val="2"/>
      </rPr>
      <t xml:space="preserve">Please consult the Component 2d. Social and Environmental Impacts during Readiness Preparation and REDD-plus Implementation.
</t>
    </r>
    <r>
      <rPr>
        <b/>
        <sz val="10"/>
        <color rgb="FF002060"/>
        <rFont val="Calibri"/>
        <family val="2"/>
      </rPr>
      <t xml:space="preserve">•      </t>
    </r>
    <r>
      <rPr>
        <b/>
        <u/>
        <sz val="10"/>
        <color rgb="FF002060"/>
        <rFont val="Calibri"/>
        <family val="2"/>
      </rPr>
      <t>For Activity D.2</t>
    </r>
    <r>
      <rPr>
        <b/>
        <sz val="10"/>
        <color rgb="FF002060"/>
        <rFont val="Calibri"/>
        <family val="2"/>
      </rPr>
      <t>:</t>
    </r>
    <r>
      <rPr>
        <sz val="10"/>
        <color rgb="FF002060"/>
        <rFont val="Calibri"/>
        <family val="2"/>
      </rPr>
      <t xml:space="preserve"> Please consult the Component 4b. Designing an Information System for Multiple Benefits, Other Impacts, Governance, and Safeguards.</t>
    </r>
  </si>
  <si>
    <t>https://www.forestcarbonpartnership.org/fcpf-templates-and-materials</t>
  </si>
  <si>
    <t>Version - 2 April 2015</t>
  </si>
  <si>
    <t>Available in two (2) formats:
a. As an Auto-generated plan for next steps in the development of the country approach to safeguards; and/or
b. As an Auto-generated plan with an optional feature to further tailor the plan with specific country activities and cost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</si>
</sst>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_(* #,##0.00_);_(* \(#,##0.00\);_(* &quot;-&quot;??_);_(@_)"/>
    <numFmt numFmtId="165" formatCode="&quot;$&quot;#,##0_);\(&quot;$&quot;#,##0\)"/>
    <numFmt numFmtId="166" formatCode="_(&quot;$&quot;* #,##0.00_);_(&quot;$&quot;* \(#,##0.00\);_(&quot;$&quot;*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0%_);[Red]\(0.00%\)"/>
    <numFmt numFmtId="172" formatCode="0%_);[Red]\(0%\)"/>
  </numFmts>
  <fonts count="104"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name val="Calibri"/>
      <family val="2"/>
      <scheme val="minor"/>
    </font>
    <font>
      <b/>
      <sz val="10"/>
      <name val="Calibri"/>
      <family val="2"/>
      <scheme val="minor"/>
    </font>
    <font>
      <b/>
      <sz val="10"/>
      <color theme="0" tint="-0.34998626667073579"/>
      <name val="Calibri"/>
      <family val="2"/>
      <scheme val="minor"/>
    </font>
    <font>
      <u/>
      <sz val="10"/>
      <color indexed="9"/>
      <name val="Calibri"/>
      <family val="2"/>
      <scheme val="minor"/>
    </font>
    <font>
      <b/>
      <sz val="10"/>
      <color theme="1" tint="0.499984740745262"/>
      <name val="Calibri"/>
      <family val="2"/>
      <scheme val="minor"/>
    </font>
    <font>
      <sz val="10"/>
      <color theme="1" tint="0.499984740745262"/>
      <name val="Calibri"/>
      <family val="2"/>
      <scheme val="minor"/>
    </font>
    <font>
      <sz val="10"/>
      <name val="Calibri"/>
      <family val="2"/>
    </font>
    <font>
      <sz val="11"/>
      <name val="Calibri"/>
      <family val="2"/>
    </font>
    <font>
      <sz val="9"/>
      <color indexed="81"/>
      <name val="Tahoma"/>
      <family val="2"/>
    </font>
    <font>
      <b/>
      <sz val="10"/>
      <color theme="0" tint="-0.499984740745262"/>
      <name val="Calibri"/>
      <family val="2"/>
      <scheme val="minor"/>
    </font>
    <font>
      <u/>
      <sz val="10"/>
      <name val="Calibri"/>
      <family val="2"/>
      <scheme val="minor"/>
    </font>
    <font>
      <b/>
      <sz val="14"/>
      <color rgb="FF002060"/>
      <name val="Calibri"/>
      <family val="2"/>
      <scheme val="minor"/>
    </font>
    <font>
      <sz val="10"/>
      <color rgb="FF002060"/>
      <name val="Calibri"/>
      <family val="2"/>
      <scheme val="minor"/>
    </font>
    <font>
      <sz val="14"/>
      <color rgb="FF002060"/>
      <name val="Calibri"/>
      <family val="2"/>
      <scheme val="minor"/>
    </font>
    <font>
      <u/>
      <sz val="14"/>
      <color rgb="FF002060"/>
      <name val="Calibri"/>
      <family val="2"/>
      <scheme val="minor"/>
    </font>
    <font>
      <b/>
      <sz val="10"/>
      <color rgb="FF002060"/>
      <name val="Calibri"/>
      <family val="2"/>
      <scheme val="minor"/>
    </font>
    <font>
      <b/>
      <sz val="9"/>
      <color indexed="81"/>
      <name val="Tahoma"/>
      <family val="2"/>
    </font>
    <font>
      <u/>
      <sz val="9"/>
      <color indexed="81"/>
      <name val="Tahoma"/>
      <family val="2"/>
    </font>
    <font>
      <b/>
      <sz val="10"/>
      <color theme="0" tint="-0.14999847407452621"/>
      <name val="Calibri"/>
      <family val="2"/>
      <scheme val="minor"/>
    </font>
    <font>
      <sz val="10"/>
      <color theme="0" tint="-0.14999847407452621"/>
      <name val="Calibri"/>
      <family val="2"/>
      <scheme val="minor"/>
    </font>
    <font>
      <i/>
      <sz val="9"/>
      <color indexed="81"/>
      <name val="Tahoma"/>
      <family val="2"/>
    </font>
    <font>
      <i/>
      <sz val="10"/>
      <name val="Calibri"/>
      <family val="2"/>
      <scheme val="minor"/>
    </font>
    <font>
      <b/>
      <i/>
      <sz val="10"/>
      <name val="Calibri"/>
      <family val="2"/>
      <scheme val="minor"/>
    </font>
    <font>
      <i/>
      <sz val="10"/>
      <color rgb="FF002060"/>
      <name val="Calibri"/>
      <family val="2"/>
      <scheme val="minor"/>
    </font>
    <font>
      <b/>
      <u/>
      <sz val="14"/>
      <color rgb="FF002060"/>
      <name val="Calibri"/>
      <family val="2"/>
      <scheme val="minor"/>
    </font>
    <font>
      <b/>
      <i/>
      <sz val="10"/>
      <color rgb="FF002060"/>
      <name val="Calibri"/>
      <family val="2"/>
      <scheme val="minor"/>
    </font>
    <font>
      <b/>
      <u/>
      <sz val="10"/>
      <color rgb="FF002060"/>
      <name val="Calibri"/>
      <family val="2"/>
      <scheme val="minor"/>
    </font>
    <font>
      <b/>
      <i/>
      <u/>
      <sz val="10"/>
      <color rgb="FF002060"/>
      <name val="Calibri"/>
      <family val="2"/>
      <scheme val="minor"/>
    </font>
    <font>
      <sz val="10"/>
      <color theme="0" tint="-0.499984740745262"/>
      <name val="Calibri"/>
      <family val="2"/>
      <scheme val="minor"/>
    </font>
    <font>
      <sz val="8"/>
      <name val="Cambria"/>
      <family val="1"/>
    </font>
    <font>
      <u/>
      <sz val="11"/>
      <color theme="10"/>
      <name val="Calibri"/>
      <family val="2"/>
    </font>
    <font>
      <sz val="12"/>
      <name val="Cambria"/>
      <family val="1"/>
    </font>
    <font>
      <sz val="10"/>
      <color rgb="FF0000CC"/>
      <name val="Calibri"/>
      <family val="2"/>
      <scheme val="minor"/>
    </font>
    <font>
      <i/>
      <sz val="10"/>
      <color rgb="FF0000CC"/>
      <name val="Calibri"/>
      <family val="2"/>
      <scheme val="minor"/>
    </font>
    <font>
      <i/>
      <u/>
      <sz val="10"/>
      <color rgb="FF002060"/>
      <name val="Calibri"/>
      <family val="2"/>
      <scheme val="minor"/>
    </font>
    <font>
      <b/>
      <u/>
      <sz val="20"/>
      <color rgb="FF365F91"/>
      <name val="Cambria"/>
      <family val="1"/>
    </font>
    <font>
      <sz val="20"/>
      <color rgb="FF365F91"/>
      <name val="Cambria"/>
      <family val="1"/>
    </font>
    <font>
      <b/>
      <sz val="14"/>
      <color rgb="FF4F81BD"/>
      <name val="Calibri"/>
      <family val="2"/>
      <scheme val="minor"/>
    </font>
    <font>
      <b/>
      <u/>
      <sz val="14"/>
      <color rgb="FF365F91"/>
      <name val="Cambria"/>
      <family val="1"/>
    </font>
    <font>
      <sz val="14"/>
      <color rgb="FF365F91"/>
      <name val="Cambria"/>
      <family val="1"/>
    </font>
    <font>
      <b/>
      <sz val="11"/>
      <color rgb="FF4F81BD"/>
      <name val="Calibri"/>
      <family val="2"/>
      <scheme val="minor"/>
    </font>
    <font>
      <b/>
      <sz val="11"/>
      <color theme="4"/>
      <name val="Calibri"/>
      <family val="2"/>
      <scheme val="minor"/>
    </font>
    <font>
      <b/>
      <sz val="10"/>
      <color theme="0"/>
      <name val="Calibri"/>
      <family val="2"/>
      <scheme val="minor"/>
    </font>
    <font>
      <sz val="10"/>
      <color theme="0"/>
      <name val="Constantia"/>
      <family val="1"/>
    </font>
    <font>
      <i/>
      <sz val="10"/>
      <color theme="0"/>
      <name val="Calibri"/>
      <family val="2"/>
      <scheme val="minor"/>
    </font>
    <font>
      <b/>
      <sz val="12"/>
      <color rgb="FF002060"/>
      <name val="Calibri"/>
      <family val="2"/>
      <scheme val="minor"/>
    </font>
    <font>
      <b/>
      <sz val="11"/>
      <color theme="0" tint="-0.34998626667073579"/>
      <name val="Calibri"/>
      <family val="2"/>
      <scheme val="minor"/>
    </font>
    <font>
      <sz val="11"/>
      <name val="Cambria"/>
      <family val="1"/>
    </font>
    <font>
      <b/>
      <i/>
      <sz val="10"/>
      <color rgb="FF00B050"/>
      <name val="Calibri"/>
      <family val="2"/>
      <scheme val="minor"/>
    </font>
    <font>
      <sz val="10"/>
      <color rgb="FF002060"/>
      <name val="Calibri"/>
      <family val="2"/>
    </font>
    <font>
      <sz val="10"/>
      <color rgb="FF002060"/>
      <name val="Symbol"/>
      <family val="1"/>
      <charset val="2"/>
    </font>
    <font>
      <u/>
      <sz val="10"/>
      <color rgb="FF002060"/>
      <name val="Calibri"/>
      <family val="2"/>
    </font>
    <font>
      <b/>
      <sz val="10"/>
      <color rgb="FF0070C0"/>
      <name val="Calibri"/>
      <family val="2"/>
      <scheme val="minor"/>
    </font>
    <font>
      <b/>
      <sz val="10"/>
      <color theme="1"/>
      <name val="Calibri"/>
      <family val="2"/>
      <scheme val="minor"/>
    </font>
    <font>
      <b/>
      <sz val="10"/>
      <color rgb="FF002060"/>
      <name val="Calibri"/>
      <family val="2"/>
    </font>
    <font>
      <b/>
      <u/>
      <sz val="10"/>
      <color rgb="FF002060"/>
      <name val="Calibri"/>
      <family val="2"/>
    </font>
    <font>
      <sz val="8"/>
      <color theme="0" tint="-0.499984740745262"/>
      <name val="Calibri"/>
      <family val="2"/>
      <scheme val="minor"/>
    </font>
    <font>
      <sz val="10"/>
      <color rgb="FF002060"/>
      <name val="Times New Roman"/>
      <family val="1"/>
    </font>
    <font>
      <b/>
      <sz val="10"/>
      <color rgb="FF002060"/>
      <name val="Times New Roman"/>
      <family val="1"/>
    </font>
    <font>
      <sz val="10"/>
      <color rgb="FF002060"/>
      <name val="Cambria"/>
      <family val="1"/>
    </font>
    <font>
      <u/>
      <sz val="10"/>
      <color rgb="FF0000CC"/>
      <name val="Calibri"/>
      <family val="2"/>
      <scheme val="minor"/>
    </font>
    <font>
      <u/>
      <sz val="10"/>
      <color indexed="12"/>
      <name val="Calibri"/>
      <family val="2"/>
      <scheme val="minor"/>
    </font>
    <font>
      <sz val="10"/>
      <name val="Arial"/>
      <family val="2"/>
    </font>
    <font>
      <sz val="10"/>
      <color theme="0" tint="-0.34998626667073579"/>
      <name val="Calibri"/>
      <family val="2"/>
      <scheme val="minor"/>
    </font>
    <font>
      <sz val="10"/>
      <color theme="0"/>
      <name val="Calibri"/>
      <family val="2"/>
      <scheme val="minor"/>
    </font>
    <font>
      <sz val="8"/>
      <color theme="0"/>
      <name val="Calibri"/>
      <family val="2"/>
      <scheme val="minor"/>
    </font>
    <font>
      <sz val="10"/>
      <color theme="0" tint="-0.14999847407452621"/>
      <name val="Calibri"/>
      <family val="2"/>
    </font>
    <font>
      <sz val="12"/>
      <color theme="0" tint="-0.14999847407452621"/>
      <name val="Cambria"/>
      <family val="1"/>
    </font>
    <font>
      <sz val="8"/>
      <color theme="0" tint="-0.14999847407452621"/>
      <name val="Cambria"/>
      <family val="1"/>
    </font>
    <font>
      <sz val="10"/>
      <color theme="0" tint="-0.14999847407452621"/>
      <name val="Arial"/>
      <family val="2"/>
    </font>
    <font>
      <u/>
      <sz val="10"/>
      <color rgb="FF0000CC"/>
      <name val="Arial"/>
      <family val="2"/>
    </font>
  </fonts>
  <fills count="33">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theme="0"/>
        <bgColor indexed="64"/>
      </patternFill>
    </fill>
    <fill>
      <patternFill patternType="solid">
        <fgColor theme="4"/>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ECAF"/>
        <bgColor indexed="64"/>
      </patternFill>
    </fill>
    <fill>
      <patternFill patternType="solid">
        <fgColor theme="7" tint="0.59999389629810485"/>
        <bgColor indexed="64"/>
      </patternFill>
    </fill>
  </fills>
  <borders count="54">
    <border>
      <left/>
      <right/>
      <top/>
      <bottom/>
      <diagonal/>
    </border>
    <border>
      <left style="thin">
        <color auto="1"/>
      </left>
      <right/>
      <top style="thin">
        <color auto="1"/>
      </top>
      <bottom style="thin">
        <color auto="1"/>
      </bottom>
      <diagonal/>
    </border>
    <border>
      <left style="thin">
        <color auto="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auto="1"/>
      </top>
      <bottom/>
      <diagonal/>
    </border>
    <border>
      <left/>
      <right/>
      <top style="medium">
        <color auto="1"/>
      </top>
      <bottom style="medium">
        <color auto="1"/>
      </bottom>
      <diagonal/>
    </border>
    <border>
      <left/>
      <right/>
      <top/>
      <bottom style="medium">
        <color auto="1"/>
      </bottom>
      <diagonal/>
    </border>
    <border>
      <left/>
      <right/>
      <top/>
      <bottom style="medium">
        <color indexed="27"/>
      </bottom>
      <diagonal/>
    </border>
    <border>
      <left/>
      <right/>
      <top style="thin">
        <color auto="1"/>
      </top>
      <bottom/>
      <diagonal/>
    </border>
    <border>
      <left/>
      <right/>
      <top/>
      <bottom style="double">
        <color indexed="46"/>
      </bottom>
      <diagonal/>
    </border>
    <border>
      <left/>
      <right/>
      <top style="thin">
        <color auto="1"/>
      </top>
      <bottom style="double">
        <color auto="1"/>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ck">
        <color indexed="22"/>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top/>
      <bottom style="thick">
        <color theme="4"/>
      </bottom>
      <diagonal/>
    </border>
    <border>
      <left/>
      <right style="thick">
        <color theme="4"/>
      </right>
      <top/>
      <bottom style="thick">
        <color theme="4"/>
      </bottom>
      <diagonal/>
    </border>
    <border>
      <left/>
      <right/>
      <top/>
      <bottom style="thin">
        <color auto="1"/>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indexed="64"/>
      </left>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right/>
      <top/>
      <bottom style="thin">
        <color rgb="FF0070C0"/>
      </bottom>
      <diagonal/>
    </border>
    <border>
      <left style="double">
        <color rgb="FF002060"/>
      </left>
      <right style="thin">
        <color rgb="FF002060"/>
      </right>
      <top style="thin">
        <color rgb="FF002060"/>
      </top>
      <bottom style="thin">
        <color rgb="FF002060"/>
      </bottom>
      <diagonal/>
    </border>
    <border>
      <left style="double">
        <color rgb="FF002060"/>
      </left>
      <right style="thin">
        <color rgb="FF002060"/>
      </right>
      <top style="thin">
        <color rgb="FF002060"/>
      </top>
      <bottom/>
      <diagonal/>
    </border>
    <border>
      <left style="double">
        <color rgb="FF002060"/>
      </left>
      <right style="thin">
        <color rgb="FF002060"/>
      </right>
      <top/>
      <bottom style="thin">
        <color rgb="FF002060"/>
      </bottom>
      <diagonal/>
    </border>
    <border>
      <left style="thin">
        <color indexed="64"/>
      </left>
      <right style="thin">
        <color indexed="64"/>
      </right>
      <top style="thin">
        <color indexed="64"/>
      </top>
      <bottom style="thin">
        <color indexed="64"/>
      </bottom>
      <diagonal/>
    </border>
  </borders>
  <cellStyleXfs count="78">
    <xf numFmtId="0" fontId="0" fillId="0" borderId="0"/>
    <xf numFmtId="0" fontId="19" fillId="2"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20" fillId="6"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8" borderId="0" applyNumberFormat="0" applyBorder="0" applyAlignment="0" applyProtection="0"/>
    <xf numFmtId="0" fontId="20" fillId="6"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37" fontId="5" fillId="16" borderId="1" applyBorder="0" applyProtection="0">
      <alignment vertical="center"/>
    </xf>
    <xf numFmtId="0" fontId="21" fillId="17" borderId="0" applyNumberFormat="0" applyBorder="0" applyAlignment="0" applyProtection="0"/>
    <xf numFmtId="165" fontId="6" fillId="0" borderId="2">
      <protection locked="0"/>
    </xf>
    <xf numFmtId="0" fontId="7" fillId="18" borderId="0" applyBorder="0">
      <alignment horizontal="left" vertical="center" indent="1"/>
    </xf>
    <xf numFmtId="0" fontId="22" fillId="4" borderId="3" applyNumberFormat="0" applyAlignment="0" applyProtection="0"/>
    <xf numFmtId="0" fontId="23" fillId="19" borderId="4" applyNumberFormat="0" applyAlignment="0" applyProtection="0"/>
    <xf numFmtId="3" fontId="2" fillId="0" borderId="0" applyFont="0" applyFill="0" applyBorder="0" applyAlignment="0" applyProtection="0"/>
    <xf numFmtId="165" fontId="2" fillId="0" borderId="0" applyFont="0" applyFill="0" applyBorder="0" applyAlignment="0" applyProtection="0"/>
    <xf numFmtId="0" fontId="8" fillId="0" borderId="5"/>
    <xf numFmtId="4" fontId="6" fillId="20" borderId="5">
      <protection locked="0"/>
    </xf>
    <xf numFmtId="0" fontId="2" fillId="0" borderId="0" applyFont="0" applyFill="0" applyBorder="0" applyAlignment="0" applyProtection="0"/>
    <xf numFmtId="168" fontId="2" fillId="0" borderId="0" applyFont="0" applyFill="0" applyBorder="0" applyAlignment="0" applyProtection="0"/>
    <xf numFmtId="170" fontId="2" fillId="0" borderId="0" applyFont="0" applyFill="0" applyBorder="0" applyAlignment="0" applyProtection="0"/>
    <xf numFmtId="0" fontId="24" fillId="0" borderId="0" applyNumberFormat="0" applyFill="0" applyBorder="0" applyAlignment="0" applyProtection="0"/>
    <xf numFmtId="2" fontId="2" fillId="0" borderId="0" applyFont="0" applyFill="0" applyBorder="0" applyAlignment="0" applyProtection="0"/>
    <xf numFmtId="0" fontId="25" fillId="6" borderId="0" applyNumberFormat="0" applyBorder="0" applyAlignment="0" applyProtection="0"/>
    <xf numFmtId="4" fontId="6" fillId="21" borderId="5"/>
    <xf numFmtId="164" fontId="9" fillId="0" borderId="6"/>
    <xf numFmtId="37" fontId="10" fillId="22" borderId="2" applyBorder="0">
      <alignment horizontal="left" vertical="center" indent="1"/>
    </xf>
    <xf numFmtId="37" fontId="11" fillId="23" borderId="7" applyFill="0">
      <alignment vertical="center"/>
    </xf>
    <xf numFmtId="0" fontId="11" fillId="24" borderId="8" applyNumberFormat="0">
      <alignment horizontal="left" vertical="top" indent="1"/>
    </xf>
    <xf numFmtId="0" fontId="11" fillId="16" borderId="0" applyBorder="0">
      <alignment horizontal="left" vertical="center" indent="1"/>
    </xf>
    <xf numFmtId="0" fontId="11" fillId="0" borderId="8" applyNumberFormat="0" applyFill="0">
      <alignment horizontal="centerContinuous" vertical="top"/>
    </xf>
    <xf numFmtId="0" fontId="12" fillId="0" borderId="0" applyNumberFormat="0" applyFont="0" applyFill="0" applyAlignment="0" applyProtection="0"/>
    <xf numFmtId="0" fontId="13" fillId="0" borderId="0" applyNumberFormat="0" applyFon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4" fillId="0" borderId="0" applyNumberFormat="0" applyFill="0" applyBorder="0" applyAlignment="0" applyProtection="0">
      <alignment vertical="top"/>
      <protection locked="0"/>
    </xf>
    <xf numFmtId="0" fontId="27" fillId="10" borderId="3" applyNumberFormat="0" applyAlignment="0" applyProtection="0"/>
    <xf numFmtId="164" fontId="9" fillId="0" borderId="10"/>
    <xf numFmtId="0" fontId="28" fillId="0" borderId="11" applyNumberFormat="0" applyFill="0" applyAlignment="0" applyProtection="0"/>
    <xf numFmtId="166" fontId="9" fillId="0" borderId="12"/>
    <xf numFmtId="0" fontId="29" fillId="7" borderId="0" applyNumberFormat="0" applyBorder="0" applyAlignment="0" applyProtection="0"/>
    <xf numFmtId="0" fontId="14" fillId="23" borderId="0">
      <alignment horizontal="left" wrapText="1" indent="1"/>
    </xf>
    <xf numFmtId="37" fontId="5" fillId="16" borderId="13" applyBorder="0">
      <alignment horizontal="left" vertical="center" indent="2"/>
    </xf>
    <xf numFmtId="0" fontId="15" fillId="0" borderId="0"/>
    <xf numFmtId="0" fontId="2" fillId="7" borderId="14" applyNumberFormat="0" applyFont="0" applyAlignment="0" applyProtection="0"/>
    <xf numFmtId="0" fontId="30" fillId="4" borderId="15" applyNumberFormat="0" applyAlignment="0" applyProtection="0"/>
    <xf numFmtId="172" fontId="3" fillId="25" borderId="16"/>
    <xf numFmtId="171" fontId="3" fillId="0" borderId="16" applyFont="0" applyFill="0" applyBorder="0" applyAlignment="0" applyProtection="0">
      <protection locked="0"/>
    </xf>
    <xf numFmtId="2" fontId="16" fillId="0" borderId="0">
      <protection locked="0"/>
    </xf>
    <xf numFmtId="0" fontId="2" fillId="26" borderId="0"/>
    <xf numFmtId="49" fontId="2" fillId="0" borderId="0" applyFont="0" applyFill="0" applyBorder="0" applyAlignment="0" applyProtection="0"/>
    <xf numFmtId="0" fontId="31" fillId="0" borderId="0" applyNumberFormat="0" applyFill="0" applyBorder="0" applyAlignment="0" applyProtection="0"/>
    <xf numFmtId="0" fontId="17" fillId="0" borderId="0">
      <alignment horizontal="right"/>
    </xf>
    <xf numFmtId="0" fontId="18" fillId="0" borderId="0"/>
    <xf numFmtId="0" fontId="2" fillId="0" borderId="17" applyNumberFormat="0" applyFont="0" applyBorder="0" applyAlignment="0" applyProtection="0"/>
    <xf numFmtId="167" fontId="2" fillId="0" borderId="0" applyFont="0" applyFill="0" applyBorder="0" applyAlignment="0" applyProtection="0"/>
    <xf numFmtId="169" fontId="2" fillId="0" borderId="0" applyFont="0" applyFill="0" applyBorder="0" applyAlignment="0" applyProtection="0"/>
    <xf numFmtId="0" fontId="32" fillId="0" borderId="0" applyNumberFormat="0" applyFill="0" applyBorder="0" applyAlignment="0" applyProtection="0"/>
    <xf numFmtId="0" fontId="1" fillId="0" borderId="0"/>
    <xf numFmtId="0" fontId="63" fillId="0" borderId="0" applyNumberFormat="0" applyFill="0" applyBorder="0" applyAlignment="0" applyProtection="0">
      <alignment vertical="top"/>
      <protection locked="0"/>
    </xf>
    <xf numFmtId="43" fontId="95" fillId="0" borderId="0" applyFont="0" applyFill="0" applyBorder="0" applyAlignment="0" applyProtection="0"/>
  </cellStyleXfs>
  <cellXfs count="341">
    <xf numFmtId="0" fontId="0" fillId="0" borderId="0" xfId="0"/>
    <xf numFmtId="0" fontId="33" fillId="0" borderId="0" xfId="0" applyFont="1" applyFill="1" applyAlignment="1" applyProtection="1">
      <alignment vertical="top" wrapText="1"/>
    </xf>
    <xf numFmtId="0" fontId="34" fillId="0" borderId="0" xfId="0" applyFont="1" applyFill="1" applyAlignment="1" applyProtection="1">
      <alignment vertical="top" wrapText="1"/>
    </xf>
    <xf numFmtId="0" fontId="33" fillId="0" borderId="0" xfId="0" applyFont="1" applyFill="1" applyProtection="1"/>
    <xf numFmtId="0" fontId="35" fillId="0" borderId="0" xfId="0" applyFont="1" applyFill="1" applyAlignment="1" applyProtection="1">
      <alignment horizontal="center" vertical="top"/>
    </xf>
    <xf numFmtId="0" fontId="33" fillId="0" borderId="0" xfId="0" applyFont="1" applyFill="1" applyAlignment="1" applyProtection="1">
      <alignment horizontal="center" vertical="center"/>
    </xf>
    <xf numFmtId="0" fontId="34" fillId="0" borderId="0" xfId="0" applyFont="1" applyFill="1" applyAlignment="1" applyProtection="1">
      <alignment horizontal="center" vertical="top" wrapText="1"/>
    </xf>
    <xf numFmtId="0" fontId="35" fillId="0" borderId="0" xfId="0" applyFont="1" applyFill="1" applyAlignment="1" applyProtection="1">
      <alignment vertical="top"/>
    </xf>
    <xf numFmtId="0" fontId="37" fillId="0" borderId="0" xfId="0" applyFont="1" applyFill="1" applyAlignment="1" applyProtection="1">
      <alignment vertical="top" wrapText="1"/>
    </xf>
    <xf numFmtId="0" fontId="38" fillId="0" borderId="0" xfId="0" applyFont="1" applyFill="1" applyAlignment="1" applyProtection="1">
      <alignment vertical="top" wrapText="1"/>
    </xf>
    <xf numFmtId="0" fontId="38" fillId="0" borderId="0" xfId="0" applyFont="1" applyFill="1" applyBorder="1" applyAlignment="1" applyProtection="1">
      <alignment vertical="top" wrapText="1"/>
    </xf>
    <xf numFmtId="0" fontId="33" fillId="0" borderId="0" xfId="0" applyFont="1" applyFill="1" applyAlignment="1" applyProtection="1">
      <alignment vertical="top"/>
    </xf>
    <xf numFmtId="0" fontId="33" fillId="0" borderId="0" xfId="0" applyFont="1" applyFill="1" applyAlignment="1" applyProtection="1">
      <alignment horizontal="center" vertical="top"/>
    </xf>
    <xf numFmtId="0" fontId="40" fillId="0" borderId="19" xfId="0" applyFont="1" applyBorder="1" applyAlignment="1">
      <alignment horizontal="left" vertical="top" wrapText="1"/>
    </xf>
    <xf numFmtId="0" fontId="40" fillId="0" borderId="0" xfId="0" applyFont="1" applyAlignment="1">
      <alignment horizontal="left" vertical="top" wrapText="1"/>
    </xf>
    <xf numFmtId="0" fontId="54" fillId="0" borderId="0" xfId="0" applyFont="1" applyFill="1" applyProtection="1"/>
    <xf numFmtId="0" fontId="40" fillId="0" borderId="0" xfId="0" applyFont="1" applyBorder="1" applyAlignment="1">
      <alignment horizontal="left" vertical="top" wrapText="1"/>
    </xf>
    <xf numFmtId="0" fontId="33" fillId="0" borderId="0" xfId="0" applyFont="1" applyFill="1" applyBorder="1" applyAlignment="1" applyProtection="1">
      <alignment vertical="top" wrapText="1"/>
    </xf>
    <xf numFmtId="0" fontId="52" fillId="0" borderId="0" xfId="0" applyFont="1" applyFill="1" applyAlignment="1" applyProtection="1">
      <alignment vertical="top"/>
    </xf>
    <xf numFmtId="0" fontId="52" fillId="0" borderId="0" xfId="0" applyFont="1" applyFill="1" applyAlignment="1" applyProtection="1">
      <alignment horizontal="left" vertical="top"/>
    </xf>
    <xf numFmtId="0" fontId="51" fillId="0" borderId="0" xfId="0" applyFont="1" applyFill="1" applyAlignment="1" applyProtection="1">
      <alignment vertical="top"/>
    </xf>
    <xf numFmtId="0" fontId="33" fillId="0" borderId="0" xfId="0" applyFont="1" applyFill="1" applyAlignment="1" applyProtection="1">
      <alignment horizontal="right" vertical="top"/>
    </xf>
    <xf numFmtId="0" fontId="42" fillId="0" borderId="0" xfId="0" applyFont="1" applyFill="1" applyAlignment="1" applyProtection="1">
      <alignment horizontal="center" vertical="top" wrapText="1"/>
    </xf>
    <xf numFmtId="0" fontId="42" fillId="0" borderId="0" xfId="0" applyFont="1" applyFill="1" applyAlignment="1" applyProtection="1">
      <alignment vertical="top" wrapText="1"/>
    </xf>
    <xf numFmtId="0" fontId="61" fillId="0" borderId="0" xfId="0" applyFont="1" applyFill="1" applyAlignment="1" applyProtection="1">
      <alignment horizontal="left" vertical="top"/>
    </xf>
    <xf numFmtId="0" fontId="61" fillId="0" borderId="0" xfId="0" applyFont="1" applyFill="1" applyBorder="1" applyAlignment="1" applyProtection="1">
      <alignment horizontal="left" vertical="top" wrapText="1"/>
    </xf>
    <xf numFmtId="0" fontId="61" fillId="0" borderId="19" xfId="0" applyFont="1" applyFill="1" applyBorder="1" applyAlignment="1" applyProtection="1">
      <alignment vertical="top" wrapText="1"/>
    </xf>
    <xf numFmtId="0" fontId="61" fillId="0" borderId="0" xfId="0" applyFont="1" applyFill="1" applyAlignment="1" applyProtection="1">
      <alignment vertical="top" wrapText="1"/>
    </xf>
    <xf numFmtId="0" fontId="35" fillId="0" borderId="0" xfId="0" applyFont="1" applyFill="1" applyAlignment="1" applyProtection="1">
      <alignment horizontal="left" vertical="top"/>
    </xf>
    <xf numFmtId="0" fontId="61" fillId="0" borderId="0" xfId="0" quotePrefix="1" applyFont="1" applyFill="1" applyAlignment="1" applyProtection="1">
      <alignment horizontal="left" vertical="top"/>
    </xf>
    <xf numFmtId="0" fontId="33" fillId="0" borderId="0" xfId="0" applyFont="1" applyFill="1" applyAlignment="1" applyProtection="1">
      <alignment horizontal="left" vertical="top"/>
    </xf>
    <xf numFmtId="0" fontId="61" fillId="0" borderId="0" xfId="0" applyFont="1" applyFill="1" applyAlignment="1" applyProtection="1">
      <alignment horizontal="right" vertical="top"/>
      <protection locked="0"/>
    </xf>
    <xf numFmtId="0" fontId="65" fillId="0" borderId="0" xfId="0" applyFont="1" applyFill="1" applyAlignment="1" applyProtection="1">
      <alignment vertical="top"/>
    </xf>
    <xf numFmtId="0" fontId="61" fillId="0" borderId="0" xfId="0" applyFont="1" applyFill="1" applyProtection="1"/>
    <xf numFmtId="0" fontId="36" fillId="0" borderId="0" xfId="52" applyFont="1" applyFill="1" applyAlignment="1" applyProtection="1">
      <alignment horizontal="center"/>
    </xf>
    <xf numFmtId="0" fontId="45" fillId="27" borderId="0" xfId="0" applyFont="1" applyFill="1" applyBorder="1" applyAlignment="1" applyProtection="1">
      <alignment vertical="top"/>
    </xf>
    <xf numFmtId="0" fontId="45" fillId="27" borderId="0" xfId="0" applyFont="1" applyFill="1" applyBorder="1" applyAlignment="1" applyProtection="1">
      <alignment horizontal="center" vertical="top"/>
    </xf>
    <xf numFmtId="0" fontId="44" fillId="27" borderId="0" xfId="0" applyFont="1" applyFill="1" applyBorder="1" applyAlignment="1" applyProtection="1">
      <alignment vertical="top"/>
    </xf>
    <xf numFmtId="0" fontId="47" fillId="27" borderId="0" xfId="0" applyFont="1" applyFill="1" applyBorder="1" applyAlignment="1" applyProtection="1">
      <alignment horizontal="left" vertical="top"/>
    </xf>
    <xf numFmtId="0" fontId="34" fillId="27" borderId="0" xfId="0" applyFont="1" applyFill="1" applyBorder="1" applyAlignment="1" applyProtection="1">
      <alignment vertical="top"/>
    </xf>
    <xf numFmtId="0" fontId="48" fillId="27" borderId="0" xfId="0" applyFont="1" applyFill="1" applyBorder="1" applyAlignment="1" applyProtection="1">
      <alignment vertical="top"/>
    </xf>
    <xf numFmtId="0" fontId="56" fillId="27" borderId="0" xfId="0" applyFont="1" applyFill="1" applyBorder="1" applyAlignment="1" applyProtection="1">
      <alignment horizontal="left" vertical="top" wrapText="1" indent="2"/>
    </xf>
    <xf numFmtId="0" fontId="56" fillId="27" borderId="0" xfId="0" applyFont="1" applyFill="1" applyBorder="1" applyAlignment="1" applyProtection="1">
      <alignment horizontal="left" vertical="top" wrapText="1"/>
    </xf>
    <xf numFmtId="0" fontId="56" fillId="27" borderId="0" xfId="0" applyFont="1" applyFill="1" applyBorder="1" applyAlignment="1" applyProtection="1">
      <alignment vertical="top" wrapText="1"/>
    </xf>
    <xf numFmtId="0" fontId="56" fillId="27" borderId="0" xfId="0" applyFont="1" applyFill="1" applyBorder="1" applyAlignment="1" applyProtection="1">
      <alignment vertical="top"/>
    </xf>
    <xf numFmtId="0" fontId="59" fillId="27" borderId="0" xfId="0" applyFont="1" applyFill="1" applyBorder="1" applyAlignment="1" applyProtection="1">
      <alignment vertical="top"/>
    </xf>
    <xf numFmtId="0" fontId="45" fillId="27" borderId="0" xfId="0" applyFont="1" applyFill="1" applyBorder="1" applyAlignment="1" applyProtection="1">
      <alignment horizontal="left" vertical="top"/>
    </xf>
    <xf numFmtId="0" fontId="45" fillId="27" borderId="0" xfId="0" applyFont="1" applyFill="1" applyBorder="1" applyAlignment="1" applyProtection="1">
      <alignment horizontal="left" vertical="top" wrapText="1"/>
    </xf>
    <xf numFmtId="0" fontId="33" fillId="27" borderId="0" xfId="0" applyFont="1" applyFill="1" applyBorder="1" applyAlignment="1" applyProtection="1">
      <alignment vertical="top"/>
    </xf>
    <xf numFmtId="0" fontId="68" fillId="27" borderId="0" xfId="0" applyFont="1" applyFill="1" applyBorder="1"/>
    <xf numFmtId="0" fontId="69" fillId="27" borderId="0" xfId="0" applyFont="1" applyFill="1" applyBorder="1"/>
    <xf numFmtId="0" fontId="70" fillId="27" borderId="0" xfId="0" applyFont="1" applyFill="1" applyBorder="1"/>
    <xf numFmtId="0" fontId="34" fillId="27" borderId="24" xfId="0" applyFont="1" applyFill="1" applyBorder="1" applyAlignment="1" applyProtection="1">
      <alignment vertical="top"/>
    </xf>
    <xf numFmtId="0" fontId="33" fillId="27" borderId="25" xfId="0" applyFont="1" applyFill="1" applyBorder="1" applyAlignment="1" applyProtection="1">
      <alignment vertical="top"/>
    </xf>
    <xf numFmtId="0" fontId="33" fillId="27" borderId="25" xfId="0" applyFont="1" applyFill="1" applyBorder="1" applyAlignment="1" applyProtection="1">
      <alignment horizontal="center" vertical="top"/>
    </xf>
    <xf numFmtId="0" fontId="34" fillId="27" borderId="26" xfId="0" applyFont="1" applyFill="1" applyBorder="1" applyAlignment="1" applyProtection="1">
      <alignment vertical="top"/>
    </xf>
    <xf numFmtId="0" fontId="34" fillId="27" borderId="27" xfId="0" applyFont="1" applyFill="1" applyBorder="1" applyAlignment="1" applyProtection="1">
      <alignment vertical="top"/>
    </xf>
    <xf numFmtId="0" fontId="34" fillId="27" borderId="28" xfId="0" applyFont="1" applyFill="1" applyBorder="1" applyAlignment="1" applyProtection="1">
      <alignment vertical="top"/>
    </xf>
    <xf numFmtId="0" fontId="55" fillId="27" borderId="27" xfId="0" applyFont="1" applyFill="1" applyBorder="1" applyAlignment="1" applyProtection="1">
      <alignment vertical="top"/>
    </xf>
    <xf numFmtId="0" fontId="55" fillId="27" borderId="28" xfId="0" applyFont="1" applyFill="1" applyBorder="1" applyAlignment="1" applyProtection="1">
      <alignment vertical="top"/>
    </xf>
    <xf numFmtId="0" fontId="34" fillId="27" borderId="29" xfId="0" applyFont="1" applyFill="1" applyBorder="1" applyAlignment="1" applyProtection="1">
      <alignment vertical="top"/>
    </xf>
    <xf numFmtId="0" fontId="34" fillId="27" borderId="30" xfId="0" applyFont="1" applyFill="1" applyBorder="1" applyAlignment="1" applyProtection="1">
      <alignment vertical="top"/>
    </xf>
    <xf numFmtId="0" fontId="34" fillId="27" borderId="31" xfId="0" applyFont="1" applyFill="1" applyBorder="1" applyAlignment="1" applyProtection="1">
      <alignment vertical="top"/>
    </xf>
    <xf numFmtId="0" fontId="35" fillId="27" borderId="24" xfId="0" applyFont="1" applyFill="1" applyBorder="1" applyAlignment="1" applyProtection="1">
      <alignment horizontal="center" vertical="top"/>
    </xf>
    <xf numFmtId="0" fontId="35" fillId="27" borderId="25" xfId="0" applyFont="1" applyFill="1" applyBorder="1" applyAlignment="1" applyProtection="1">
      <alignment horizontal="center" vertical="top"/>
    </xf>
    <xf numFmtId="0" fontId="35" fillId="27" borderId="25" xfId="0" applyFont="1" applyFill="1" applyBorder="1" applyAlignment="1" applyProtection="1">
      <alignment horizontal="left" vertical="top"/>
    </xf>
    <xf numFmtId="0" fontId="33" fillId="27" borderId="25" xfId="0" applyFont="1" applyFill="1" applyBorder="1" applyProtection="1"/>
    <xf numFmtId="0" fontId="33" fillId="27" borderId="25" xfId="0" applyFont="1" applyFill="1" applyBorder="1" applyAlignment="1" applyProtection="1">
      <alignment horizontal="center" vertical="center"/>
    </xf>
    <xf numFmtId="0" fontId="33" fillId="27" borderId="25" xfId="0" applyFont="1" applyFill="1" applyBorder="1" applyAlignment="1" applyProtection="1">
      <alignment horizontal="right" vertical="top"/>
    </xf>
    <xf numFmtId="0" fontId="35" fillId="27" borderId="26" xfId="0" applyFont="1" applyFill="1" applyBorder="1" applyAlignment="1" applyProtection="1">
      <alignment horizontal="center" vertical="top"/>
    </xf>
    <xf numFmtId="0" fontId="35" fillId="27" borderId="27" xfId="0" applyFont="1" applyFill="1" applyBorder="1" applyAlignment="1" applyProtection="1">
      <alignment horizontal="center" vertical="top"/>
    </xf>
    <xf numFmtId="0" fontId="35" fillId="27" borderId="0" xfId="0" applyFont="1" applyFill="1" applyBorder="1" applyAlignment="1" applyProtection="1">
      <alignment horizontal="center" vertical="top"/>
    </xf>
    <xf numFmtId="0" fontId="35" fillId="27" borderId="0" xfId="0" applyFont="1" applyFill="1" applyBorder="1" applyAlignment="1" applyProtection="1">
      <alignment horizontal="left" vertical="top"/>
    </xf>
    <xf numFmtId="0" fontId="44" fillId="27" borderId="0" xfId="0" applyFont="1" applyFill="1" applyBorder="1" applyProtection="1"/>
    <xf numFmtId="0" fontId="45" fillId="27" borderId="0" xfId="0" applyFont="1" applyFill="1" applyBorder="1" applyProtection="1"/>
    <xf numFmtId="0" fontId="45" fillId="27" borderId="0" xfId="0" applyFont="1" applyFill="1" applyBorder="1" applyAlignment="1" applyProtection="1">
      <alignment horizontal="center" vertical="center"/>
    </xf>
    <xf numFmtId="0" fontId="46" fillId="27" borderId="0" xfId="0" applyFont="1" applyFill="1" applyBorder="1" applyAlignment="1" applyProtection="1">
      <alignment vertical="top"/>
    </xf>
    <xf numFmtId="0" fontId="47" fillId="27" borderId="0" xfId="0" applyFont="1" applyFill="1" applyBorder="1" applyAlignment="1" applyProtection="1">
      <alignment horizontal="center" vertical="top"/>
      <protection locked="0"/>
    </xf>
    <xf numFmtId="0" fontId="35" fillId="27" borderId="28" xfId="0" applyFont="1" applyFill="1" applyBorder="1" applyAlignment="1" applyProtection="1">
      <alignment horizontal="center" vertical="top"/>
    </xf>
    <xf numFmtId="0" fontId="45" fillId="27" borderId="0" xfId="0" applyFont="1" applyFill="1" applyBorder="1" applyAlignment="1" applyProtection="1">
      <alignment vertical="center"/>
    </xf>
    <xf numFmtId="0" fontId="45" fillId="27" borderId="0" xfId="0" applyFont="1" applyFill="1" applyBorder="1" applyAlignment="1" applyProtection="1">
      <alignment horizontal="right" vertical="top"/>
    </xf>
    <xf numFmtId="0" fontId="33" fillId="27" borderId="0" xfId="0" applyFont="1" applyFill="1" applyBorder="1" applyProtection="1"/>
    <xf numFmtId="0" fontId="42" fillId="27" borderId="27" xfId="0" applyFont="1" applyFill="1" applyBorder="1" applyAlignment="1" applyProtection="1">
      <alignment horizontal="center"/>
    </xf>
    <xf numFmtId="0" fontId="42" fillId="27" borderId="0" xfId="0" applyFont="1" applyFill="1" applyBorder="1" applyAlignment="1" applyProtection="1">
      <alignment horizontal="center"/>
    </xf>
    <xf numFmtId="0" fontId="42" fillId="27" borderId="0" xfId="0" applyFont="1" applyFill="1" applyBorder="1" applyAlignment="1" applyProtection="1">
      <alignment horizontal="left"/>
    </xf>
    <xf numFmtId="0" fontId="34" fillId="27" borderId="0" xfId="0" applyFont="1" applyFill="1" applyBorder="1" applyAlignment="1" applyProtection="1">
      <alignment vertical="top" wrapText="1"/>
    </xf>
    <xf numFmtId="0" fontId="42" fillId="27" borderId="28" xfId="0" applyFont="1" applyFill="1" applyBorder="1" applyAlignment="1" applyProtection="1">
      <alignment horizontal="right"/>
    </xf>
    <xf numFmtId="0" fontId="42" fillId="27" borderId="0" xfId="0" applyFont="1" applyFill="1" applyBorder="1" applyAlignment="1" applyProtection="1">
      <alignment horizontal="right" vertical="center"/>
    </xf>
    <xf numFmtId="0" fontId="35" fillId="27" borderId="18" xfId="0" applyFont="1" applyFill="1" applyBorder="1" applyAlignment="1" applyProtection="1">
      <alignment horizontal="center" vertical="top"/>
    </xf>
    <xf numFmtId="0" fontId="56" fillId="27" borderId="0" xfId="0" applyFont="1" applyFill="1" applyBorder="1" applyAlignment="1" applyProtection="1">
      <alignment horizontal="right" vertical="top" wrapText="1"/>
    </xf>
    <xf numFmtId="0" fontId="42" fillId="27" borderId="27" xfId="0" applyFont="1" applyFill="1" applyBorder="1" applyAlignment="1" applyProtection="1">
      <alignment horizontal="center" vertical="top"/>
    </xf>
    <xf numFmtId="0" fontId="42" fillId="27" borderId="0" xfId="0" applyFont="1" applyFill="1" applyBorder="1" applyAlignment="1" applyProtection="1">
      <alignment horizontal="center" vertical="top"/>
    </xf>
    <xf numFmtId="0" fontId="33" fillId="27" borderId="0" xfId="0" applyFont="1" applyFill="1" applyBorder="1" applyAlignment="1" applyProtection="1">
      <alignment horizontal="center" vertical="center"/>
    </xf>
    <xf numFmtId="0" fontId="33" fillId="27" borderId="0" xfId="0" applyFont="1" applyFill="1" applyBorder="1" applyAlignment="1" applyProtection="1">
      <alignment horizontal="right" vertical="top"/>
    </xf>
    <xf numFmtId="0" fontId="34" fillId="27" borderId="0" xfId="0" applyFont="1" applyFill="1" applyBorder="1" applyAlignment="1" applyProtection="1">
      <alignment horizontal="center" vertical="center"/>
      <protection locked="0"/>
    </xf>
    <xf numFmtId="0" fontId="33" fillId="27" borderId="0" xfId="0" applyFont="1" applyFill="1" applyBorder="1" applyAlignment="1" applyProtection="1">
      <alignment horizontal="center" vertical="center"/>
      <protection locked="0"/>
    </xf>
    <xf numFmtId="0" fontId="33" fillId="27" borderId="21" xfId="0" applyFont="1" applyFill="1" applyBorder="1" applyAlignment="1" applyProtection="1">
      <alignment vertical="top" wrapText="1"/>
    </xf>
    <xf numFmtId="0" fontId="33" fillId="27" borderId="0" xfId="0" applyFont="1" applyFill="1" applyBorder="1" applyAlignment="1" applyProtection="1">
      <alignment vertical="top" wrapText="1"/>
    </xf>
    <xf numFmtId="0" fontId="33" fillId="27" borderId="0" xfId="0" applyFont="1" applyFill="1" applyBorder="1" applyAlignment="1" applyProtection="1">
      <alignment horizontal="right" vertical="top" wrapText="1"/>
    </xf>
    <xf numFmtId="0" fontId="33" fillId="27" borderId="0" xfId="0" applyFont="1" applyFill="1" applyBorder="1" applyAlignment="1" applyProtection="1">
      <alignment horizontal="left" vertical="top" wrapText="1"/>
    </xf>
    <xf numFmtId="0" fontId="35" fillId="27" borderId="29" xfId="0" applyFont="1" applyFill="1" applyBorder="1" applyAlignment="1" applyProtection="1">
      <alignment horizontal="center" vertical="top"/>
    </xf>
    <xf numFmtId="0" fontId="35" fillId="27" borderId="30" xfId="0" applyFont="1" applyFill="1" applyBorder="1" applyAlignment="1" applyProtection="1">
      <alignment horizontal="center" vertical="top"/>
    </xf>
    <xf numFmtId="0" fontId="35" fillId="27" borderId="30" xfId="0" applyFont="1" applyFill="1" applyBorder="1" applyAlignment="1" applyProtection="1">
      <alignment horizontal="left" vertical="top"/>
    </xf>
    <xf numFmtId="0" fontId="33" fillId="27" borderId="30" xfId="0" applyFont="1" applyFill="1" applyBorder="1" applyProtection="1"/>
    <xf numFmtId="0" fontId="33" fillId="27" borderId="30" xfId="0" applyFont="1" applyFill="1" applyBorder="1" applyAlignment="1" applyProtection="1">
      <alignment horizontal="center" vertical="center"/>
    </xf>
    <xf numFmtId="14" fontId="33" fillId="27" borderId="30" xfId="0" applyNumberFormat="1" applyFont="1" applyFill="1" applyBorder="1" applyProtection="1"/>
    <xf numFmtId="14" fontId="56" fillId="27" borderId="30" xfId="0" applyNumberFormat="1" applyFont="1" applyFill="1" applyBorder="1" applyAlignment="1" applyProtection="1">
      <alignment horizontal="right" vertical="top"/>
    </xf>
    <xf numFmtId="0" fontId="35" fillId="27" borderId="31" xfId="0" applyFont="1" applyFill="1" applyBorder="1" applyAlignment="1" applyProtection="1">
      <alignment horizontal="center" vertical="top"/>
    </xf>
    <xf numFmtId="0" fontId="44" fillId="27" borderId="0" xfId="0" applyFont="1" applyFill="1" applyBorder="1" applyAlignment="1" applyProtection="1">
      <alignment horizontal="right"/>
    </xf>
    <xf numFmtId="0" fontId="57" fillId="27" borderId="0" xfId="0" applyFont="1" applyFill="1" applyBorder="1" applyAlignment="1" applyProtection="1">
      <alignment horizontal="right" vertical="top"/>
    </xf>
    <xf numFmtId="14" fontId="56" fillId="27" borderId="0" xfId="0" applyNumberFormat="1" applyFont="1" applyFill="1" applyBorder="1" applyAlignment="1" applyProtection="1">
      <alignment horizontal="right" vertical="top"/>
    </xf>
    <xf numFmtId="0" fontId="33" fillId="27" borderId="0" xfId="0" applyFont="1" applyFill="1" applyBorder="1" applyAlignment="1" applyProtection="1">
      <alignment horizontal="justify" vertical="top" wrapText="1"/>
    </xf>
    <xf numFmtId="0" fontId="34" fillId="27" borderId="0" xfId="0" applyFont="1" applyFill="1" applyBorder="1" applyAlignment="1" applyProtection="1">
      <alignment horizontal="left" vertical="top" wrapText="1"/>
    </xf>
    <xf numFmtId="0" fontId="35" fillId="27" borderId="24" xfId="0" applyFont="1" applyFill="1" applyBorder="1" applyAlignment="1" applyProtection="1">
      <alignment vertical="top"/>
    </xf>
    <xf numFmtId="0" fontId="35" fillId="27" borderId="26" xfId="0" applyFont="1" applyFill="1" applyBorder="1" applyAlignment="1" applyProtection="1">
      <alignment vertical="top"/>
    </xf>
    <xf numFmtId="0" fontId="35" fillId="27" borderId="27" xfId="0" applyFont="1" applyFill="1" applyBorder="1" applyAlignment="1" applyProtection="1">
      <alignment vertical="top"/>
    </xf>
    <xf numFmtId="0" fontId="35" fillId="27" borderId="28" xfId="0" applyFont="1" applyFill="1" applyBorder="1" applyAlignment="1" applyProtection="1">
      <alignment vertical="top"/>
    </xf>
    <xf numFmtId="0" fontId="35" fillId="27" borderId="29" xfId="0" applyFont="1" applyFill="1" applyBorder="1" applyAlignment="1" applyProtection="1">
      <alignment vertical="top"/>
    </xf>
    <xf numFmtId="0" fontId="33" fillId="27" borderId="30" xfId="0" applyFont="1" applyFill="1" applyBorder="1" applyAlignment="1" applyProtection="1">
      <alignment vertical="top"/>
    </xf>
    <xf numFmtId="0" fontId="33" fillId="27" borderId="30" xfId="0" applyFont="1" applyFill="1" applyBorder="1" applyAlignment="1" applyProtection="1">
      <alignment horizontal="center" vertical="top"/>
    </xf>
    <xf numFmtId="0" fontId="35" fillId="27" borderId="31" xfId="0" applyFont="1" applyFill="1" applyBorder="1" applyAlignment="1" applyProtection="1">
      <alignment vertical="top"/>
    </xf>
    <xf numFmtId="14" fontId="45" fillId="27" borderId="0" xfId="0" applyNumberFormat="1" applyFont="1" applyFill="1" applyBorder="1" applyAlignment="1" applyProtection="1">
      <alignment horizontal="right" vertical="top"/>
    </xf>
    <xf numFmtId="0" fontId="55" fillId="27" borderId="0" xfId="0" applyFont="1" applyFill="1" applyBorder="1" applyAlignment="1" applyProtection="1">
      <alignment horizontal="left" indent="1"/>
    </xf>
    <xf numFmtId="0" fontId="55" fillId="27" borderId="0" xfId="0" applyFont="1" applyFill="1" applyBorder="1" applyAlignment="1" applyProtection="1">
      <alignment vertical="top"/>
    </xf>
    <xf numFmtId="0" fontId="54" fillId="27" borderId="1" xfId="0" applyFont="1" applyFill="1" applyBorder="1" applyAlignment="1" applyProtection="1">
      <alignment horizontal="left" vertical="center" indent="1"/>
    </xf>
    <xf numFmtId="0" fontId="56" fillId="27" borderId="0" xfId="0" applyFont="1" applyFill="1" applyBorder="1" applyAlignment="1" applyProtection="1">
      <alignment horizontal="left" vertical="center"/>
      <protection locked="0"/>
    </xf>
    <xf numFmtId="0" fontId="33" fillId="27" borderId="20" xfId="0" applyFont="1" applyFill="1" applyBorder="1" applyAlignment="1" applyProtection="1">
      <alignment horizontal="left" vertical="center"/>
    </xf>
    <xf numFmtId="0" fontId="33" fillId="27" borderId="0" xfId="0" applyFont="1" applyFill="1" applyBorder="1" applyAlignment="1" applyProtection="1">
      <alignment horizontal="left" vertical="center"/>
    </xf>
    <xf numFmtId="0" fontId="33" fillId="27" borderId="19" xfId="0" applyFont="1" applyFill="1" applyBorder="1" applyAlignment="1" applyProtection="1">
      <alignment vertical="top" wrapText="1"/>
    </xf>
    <xf numFmtId="0" fontId="43" fillId="27" borderId="0" xfId="0" applyFont="1" applyFill="1" applyBorder="1" applyAlignment="1" applyProtection="1">
      <alignment horizontal="left" vertical="top" wrapText="1"/>
      <protection locked="0"/>
    </xf>
    <xf numFmtId="0" fontId="57" fillId="27" borderId="28" xfId="0" applyFont="1" applyFill="1" applyBorder="1" applyAlignment="1" applyProtection="1">
      <alignment horizontal="right" vertical="top"/>
    </xf>
    <xf numFmtId="0" fontId="48" fillId="27" borderId="28" xfId="0" applyFont="1" applyFill="1" applyBorder="1" applyAlignment="1" applyProtection="1">
      <alignment vertical="top"/>
    </xf>
    <xf numFmtId="0" fontId="58" fillId="27" borderId="0" xfId="0" applyFont="1" applyFill="1" applyBorder="1" applyAlignment="1" applyProtection="1">
      <alignment horizontal="right"/>
    </xf>
    <xf numFmtId="0" fontId="60" fillId="27" borderId="0" xfId="0" applyFont="1" applyFill="1" applyBorder="1" applyAlignment="1" applyProtection="1">
      <alignment horizontal="right" wrapText="1"/>
    </xf>
    <xf numFmtId="0" fontId="54" fillId="27" borderId="0" xfId="0" applyFont="1" applyFill="1" applyBorder="1" applyAlignment="1" applyProtection="1">
      <alignment vertical="top" wrapText="1"/>
    </xf>
    <xf numFmtId="0" fontId="45" fillId="27" borderId="0" xfId="0" applyFont="1" applyFill="1" applyBorder="1" applyAlignment="1" applyProtection="1">
      <alignment vertical="top" wrapText="1"/>
    </xf>
    <xf numFmtId="0" fontId="33" fillId="27" borderId="0" xfId="0" applyFont="1" applyFill="1" applyBorder="1" applyAlignment="1" applyProtection="1">
      <alignment horizontal="center" vertical="top" wrapText="1"/>
    </xf>
    <xf numFmtId="0" fontId="48" fillId="27" borderId="0" xfId="0" applyFont="1" applyFill="1" applyBorder="1" applyAlignment="1" applyProtection="1"/>
    <xf numFmtId="0" fontId="34" fillId="27" borderId="0" xfId="0" applyFont="1" applyFill="1" applyBorder="1" applyAlignment="1" applyProtection="1">
      <alignment horizontal="center" vertical="top" wrapText="1"/>
    </xf>
    <xf numFmtId="0" fontId="71" fillId="27" borderId="0" xfId="0" applyFont="1" applyFill="1" applyBorder="1"/>
    <xf numFmtId="0" fontId="72" fillId="27" borderId="0" xfId="0" applyFont="1" applyFill="1" applyBorder="1"/>
    <xf numFmtId="0" fontId="65" fillId="27" borderId="0" xfId="0" applyFont="1" applyFill="1" applyBorder="1" applyAlignment="1" applyProtection="1">
      <alignment vertical="top"/>
    </xf>
    <xf numFmtId="0" fontId="66" fillId="27" borderId="0" xfId="0" applyFont="1" applyFill="1" applyBorder="1" applyAlignment="1" applyProtection="1">
      <alignment horizontal="left" vertical="top" wrapText="1"/>
    </xf>
    <xf numFmtId="0" fontId="65" fillId="27" borderId="25" xfId="0" applyFont="1" applyFill="1" applyBorder="1" applyAlignment="1" applyProtection="1">
      <alignment vertical="top"/>
    </xf>
    <xf numFmtId="0" fontId="35" fillId="27" borderId="27" xfId="0" applyFont="1" applyFill="1" applyBorder="1" applyAlignment="1" applyProtection="1">
      <alignment horizontal="left" vertical="top"/>
    </xf>
    <xf numFmtId="0" fontId="35" fillId="27" borderId="28" xfId="0" applyFont="1" applyFill="1" applyBorder="1" applyAlignment="1" applyProtection="1">
      <alignment horizontal="left" vertical="top"/>
    </xf>
    <xf numFmtId="0" fontId="35" fillId="27" borderId="29" xfId="0" applyFont="1" applyFill="1" applyBorder="1" applyAlignment="1" applyProtection="1">
      <alignment horizontal="left" vertical="top"/>
    </xf>
    <xf numFmtId="0" fontId="35" fillId="27" borderId="31" xfId="0" applyFont="1" applyFill="1" applyBorder="1" applyAlignment="1" applyProtection="1">
      <alignment horizontal="left" vertical="top"/>
    </xf>
    <xf numFmtId="0" fontId="74" fillId="27" borderId="0" xfId="0" applyFont="1" applyFill="1" applyBorder="1" applyAlignment="1" applyProtection="1">
      <alignment wrapText="1"/>
    </xf>
    <xf numFmtId="0" fontId="42" fillId="27" borderId="0" xfId="0" applyFont="1" applyFill="1" applyBorder="1" applyAlignment="1" applyProtection="1">
      <alignment horizontal="right"/>
    </xf>
    <xf numFmtId="0" fontId="42" fillId="27" borderId="0" xfId="0" applyFont="1" applyFill="1" applyBorder="1" applyAlignment="1" applyProtection="1">
      <alignment horizontal="right" vertical="top"/>
    </xf>
    <xf numFmtId="0" fontId="42" fillId="27" borderId="0" xfId="0" applyFont="1" applyFill="1" applyBorder="1" applyAlignment="1" applyProtection="1">
      <alignment horizontal="center" vertical="center"/>
    </xf>
    <xf numFmtId="0" fontId="56" fillId="27" borderId="0" xfId="0" applyFont="1" applyFill="1" applyBorder="1" applyAlignment="1" applyProtection="1">
      <alignment horizontal="left" vertical="top" wrapText="1" indent="2"/>
    </xf>
    <xf numFmtId="0" fontId="33" fillId="27" borderId="0" xfId="0" applyFont="1" applyFill="1" applyBorder="1" applyAlignment="1" applyProtection="1">
      <alignment horizontal="justify" vertical="top" wrapText="1"/>
    </xf>
    <xf numFmtId="0" fontId="33" fillId="27" borderId="0" xfId="0" applyFont="1" applyFill="1" applyBorder="1" applyAlignment="1" applyProtection="1">
      <alignment horizontal="left" vertical="top" wrapText="1"/>
    </xf>
    <xf numFmtId="0" fontId="35" fillId="27" borderId="25" xfId="0" applyFont="1" applyFill="1" applyBorder="1" applyAlignment="1" applyProtection="1">
      <alignment vertical="top"/>
    </xf>
    <xf numFmtId="0" fontId="35" fillId="27" borderId="0" xfId="0" applyFont="1" applyFill="1" applyBorder="1" applyAlignment="1" applyProtection="1">
      <alignment vertical="top"/>
    </xf>
    <xf numFmtId="0" fontId="35" fillId="27" borderId="30" xfId="0" applyFont="1" applyFill="1" applyBorder="1" applyAlignment="1" applyProtection="1">
      <alignment vertical="top"/>
    </xf>
    <xf numFmtId="0" fontId="34" fillId="27" borderId="0" xfId="0" applyFont="1" applyFill="1" applyBorder="1" applyAlignment="1" applyProtection="1">
      <alignment horizontal="center"/>
    </xf>
    <xf numFmtId="0" fontId="66" fillId="27" borderId="21" xfId="0" applyFont="1" applyFill="1" applyBorder="1" applyAlignment="1" applyProtection="1">
      <alignment horizontal="left" vertical="top" wrapText="1"/>
      <protection locked="0"/>
    </xf>
    <xf numFmtId="0" fontId="66" fillId="27" borderId="19" xfId="0" applyFont="1" applyFill="1" applyBorder="1" applyAlignment="1" applyProtection="1">
      <alignment vertical="top" wrapText="1"/>
      <protection locked="0"/>
    </xf>
    <xf numFmtId="0" fontId="73" fillId="27" borderId="0" xfId="0" applyFont="1" applyFill="1" applyBorder="1" applyAlignment="1"/>
    <xf numFmtId="0" fontId="34" fillId="27" borderId="0" xfId="0" applyFont="1" applyFill="1" applyBorder="1" applyAlignment="1" applyProtection="1">
      <alignment horizontal="left" wrapText="1"/>
    </xf>
    <xf numFmtId="0" fontId="77" fillId="27" borderId="0" xfId="0" applyFont="1" applyFill="1" applyBorder="1" applyAlignment="1" applyProtection="1">
      <alignment horizontal="left" vertical="top" indent="1"/>
    </xf>
    <xf numFmtId="0" fontId="61" fillId="0" borderId="0" xfId="0" applyFont="1" applyFill="1" applyBorder="1" applyAlignment="1" applyProtection="1">
      <alignment vertical="top" wrapText="1"/>
    </xf>
    <xf numFmtId="0" fontId="39" fillId="0" borderId="0" xfId="0" applyFont="1" applyBorder="1" applyAlignment="1">
      <alignment vertical="top" wrapText="1"/>
    </xf>
    <xf numFmtId="0" fontId="33" fillId="27" borderId="0" xfId="0" applyFont="1" applyFill="1" applyBorder="1" applyAlignment="1" applyProtection="1">
      <alignment horizontal="right" vertical="center"/>
    </xf>
    <xf numFmtId="0" fontId="33" fillId="27" borderId="33" xfId="0" applyFont="1" applyFill="1" applyBorder="1" applyAlignment="1" applyProtection="1">
      <alignment horizontal="center" vertical="center"/>
      <protection locked="0"/>
    </xf>
    <xf numFmtId="0" fontId="33" fillId="27" borderId="34" xfId="0" applyFont="1" applyFill="1" applyBorder="1" applyAlignment="1" applyProtection="1">
      <alignment horizontal="right" vertical="center" wrapText="1"/>
    </xf>
    <xf numFmtId="0" fontId="33" fillId="27" borderId="35" xfId="0" applyFont="1" applyFill="1" applyBorder="1" applyAlignment="1" applyProtection="1">
      <alignment horizontal="center" vertical="center"/>
      <protection locked="0"/>
    </xf>
    <xf numFmtId="0" fontId="79" fillId="27" borderId="0" xfId="0" applyFont="1" applyFill="1" applyBorder="1" applyAlignment="1"/>
    <xf numFmtId="0" fontId="35" fillId="27" borderId="0" xfId="0" applyFont="1" applyFill="1" applyBorder="1" applyAlignment="1"/>
    <xf numFmtId="0" fontId="48" fillId="27" borderId="0" xfId="0" applyFont="1" applyFill="1" applyBorder="1" applyAlignment="1" applyProtection="1">
      <alignment horizontal="center" vertical="top" wrapText="1"/>
    </xf>
    <xf numFmtId="0" fontId="81" fillId="27" borderId="0" xfId="0" applyFont="1" applyFill="1" applyBorder="1" applyAlignment="1" applyProtection="1">
      <alignment horizontal="left" vertical="top"/>
    </xf>
    <xf numFmtId="0" fontId="33" fillId="27" borderId="0" xfId="0" applyFont="1" applyFill="1" applyBorder="1" applyAlignment="1" applyProtection="1">
      <alignment horizontal="justify" vertical="top" wrapText="1"/>
    </xf>
    <xf numFmtId="0" fontId="82" fillId="0" borderId="0" xfId="0" applyFont="1" applyBorder="1" applyAlignment="1">
      <alignment vertical="top" wrapText="1"/>
    </xf>
    <xf numFmtId="0" fontId="80" fillId="0" borderId="0" xfId="0" applyFont="1" applyBorder="1" applyAlignment="1">
      <alignment vertical="top" wrapText="1"/>
    </xf>
    <xf numFmtId="0" fontId="33" fillId="27" borderId="39" xfId="0" applyFont="1" applyFill="1" applyBorder="1" applyAlignment="1" applyProtection="1">
      <alignment horizontal="center" vertical="center"/>
      <protection locked="0"/>
    </xf>
    <xf numFmtId="0" fontId="33" fillId="27" borderId="40" xfId="0" applyFont="1" applyFill="1" applyBorder="1" applyAlignment="1" applyProtection="1">
      <alignment horizontal="center" vertical="center"/>
      <protection locked="0"/>
    </xf>
    <xf numFmtId="0" fontId="33" fillId="27" borderId="41" xfId="0" applyFont="1" applyFill="1" applyBorder="1" applyAlignment="1" applyProtection="1">
      <alignment horizontal="center" vertical="center"/>
      <protection locked="0"/>
    </xf>
    <xf numFmtId="0" fontId="33" fillId="27" borderId="42" xfId="0" applyFont="1" applyFill="1" applyBorder="1" applyAlignment="1" applyProtection="1">
      <alignment horizontal="center" vertical="center"/>
      <protection locked="0"/>
    </xf>
    <xf numFmtId="0" fontId="33" fillId="27" borderId="34" xfId="0" applyFont="1" applyFill="1" applyBorder="1" applyAlignment="1" applyProtection="1">
      <alignment horizontal="right" vertical="center" wrapText="1"/>
    </xf>
    <xf numFmtId="0" fontId="85" fillId="27" borderId="0" xfId="0" applyFont="1" applyFill="1" applyBorder="1" applyAlignment="1" applyProtection="1">
      <alignment vertical="center"/>
    </xf>
    <xf numFmtId="0" fontId="61" fillId="0" borderId="0" xfId="0" applyFont="1" applyFill="1" applyAlignment="1" applyProtection="1">
      <alignment horizontal="right"/>
    </xf>
    <xf numFmtId="0" fontId="33" fillId="0" borderId="0" xfId="0" applyFont="1" applyFill="1" applyAlignment="1" applyProtection="1">
      <alignment horizontal="left"/>
    </xf>
    <xf numFmtId="0" fontId="75" fillId="28" borderId="43" xfId="0" applyFont="1" applyFill="1" applyBorder="1" applyAlignment="1" applyProtection="1">
      <alignment horizontal="center" wrapText="1"/>
    </xf>
    <xf numFmtId="0" fontId="54" fillId="27" borderId="43" xfId="0" applyFont="1" applyFill="1" applyBorder="1" applyAlignment="1" applyProtection="1">
      <alignment horizontal="center" vertical="top" wrapText="1"/>
    </xf>
    <xf numFmtId="0" fontId="45" fillId="27" borderId="43" xfId="0" applyFont="1" applyFill="1" applyBorder="1" applyAlignment="1" applyProtection="1">
      <alignment horizontal="left" vertical="top" wrapText="1"/>
    </xf>
    <xf numFmtId="0" fontId="54" fillId="27" borderId="19" xfId="0" applyFont="1" applyFill="1" applyBorder="1" applyAlignment="1" applyProtection="1">
      <alignment horizontal="left" vertical="center"/>
      <protection locked="0"/>
    </xf>
    <xf numFmtId="0" fontId="33" fillId="27" borderId="19" xfId="0" applyFont="1" applyFill="1" applyBorder="1" applyAlignment="1" applyProtection="1">
      <alignment horizontal="left" vertical="top" wrapText="1"/>
      <protection locked="0"/>
    </xf>
    <xf numFmtId="0" fontId="34" fillId="27" borderId="0" xfId="0" applyFont="1" applyFill="1" applyBorder="1" applyAlignment="1" applyProtection="1">
      <alignment horizontal="center" wrapText="1"/>
    </xf>
    <xf numFmtId="0" fontId="86" fillId="27" borderId="0" xfId="0" applyFont="1" applyFill="1" applyBorder="1" applyAlignment="1" applyProtection="1">
      <alignment horizontal="right" wrapText="1"/>
      <protection locked="0"/>
    </xf>
    <xf numFmtId="0" fontId="86" fillId="27" borderId="0" xfId="0" applyFont="1" applyFill="1" applyBorder="1" applyAlignment="1" applyProtection="1">
      <alignment horizontal="left" wrapText="1"/>
      <protection locked="0"/>
    </xf>
    <xf numFmtId="0" fontId="45" fillId="27" borderId="43" xfId="0" applyFont="1" applyFill="1" applyBorder="1" applyAlignment="1" applyProtection="1">
      <alignment horizontal="center" vertical="top" wrapText="1"/>
    </xf>
    <xf numFmtId="0" fontId="48" fillId="27" borderId="43" xfId="0" applyFont="1" applyFill="1" applyBorder="1" applyAlignment="1" applyProtection="1">
      <alignment horizontal="center" vertical="top" wrapText="1"/>
    </xf>
    <xf numFmtId="0" fontId="61" fillId="0" borderId="0" xfId="0" applyFont="1" applyFill="1" applyAlignment="1" applyProtection="1"/>
    <xf numFmtId="0" fontId="45" fillId="27" borderId="0" xfId="0" applyFont="1" applyFill="1" applyBorder="1" applyAlignment="1" applyProtection="1">
      <alignment horizontal="left" vertical="top" wrapText="1"/>
    </xf>
    <xf numFmtId="0" fontId="56" fillId="27" borderId="0" xfId="0" applyFont="1" applyFill="1" applyBorder="1" applyAlignment="1" applyProtection="1">
      <alignment horizontal="left" vertical="top" wrapText="1"/>
    </xf>
    <xf numFmtId="0" fontId="89" fillId="0" borderId="0" xfId="0" applyFont="1" applyFill="1" applyProtection="1"/>
    <xf numFmtId="0" fontId="61" fillId="0" borderId="0" xfId="0" quotePrefix="1" applyFont="1" applyFill="1" applyAlignment="1" applyProtection="1"/>
    <xf numFmtId="0" fontId="33" fillId="0" borderId="0" xfId="0" quotePrefix="1" applyFont="1" applyFill="1" applyProtection="1"/>
    <xf numFmtId="0" fontId="33" fillId="27" borderId="49" xfId="0" applyFont="1" applyFill="1" applyBorder="1" applyAlignment="1" applyProtection="1">
      <alignment horizontal="justify" vertical="top" wrapText="1"/>
    </xf>
    <xf numFmtId="0" fontId="71" fillId="27" borderId="0" xfId="0" applyFont="1" applyFill="1" applyBorder="1" applyProtection="1"/>
    <xf numFmtId="0" fontId="72" fillId="27" borderId="0" xfId="0" applyFont="1" applyFill="1" applyBorder="1" applyProtection="1"/>
    <xf numFmtId="0" fontId="76" fillId="28" borderId="43" xfId="0" applyFont="1" applyFill="1" applyBorder="1" applyAlignment="1" applyProtection="1">
      <alignment horizontal="center" vertical="center"/>
    </xf>
    <xf numFmtId="0" fontId="76" fillId="28" borderId="43" xfId="0" applyFont="1" applyFill="1" applyBorder="1" applyAlignment="1" applyProtection="1">
      <alignment vertical="center"/>
    </xf>
    <xf numFmtId="0" fontId="76" fillId="28" borderId="43" xfId="0" applyFont="1" applyFill="1" applyBorder="1" applyAlignment="1" applyProtection="1">
      <alignment vertical="center" wrapText="1"/>
    </xf>
    <xf numFmtId="0" fontId="65" fillId="27" borderId="43" xfId="0" applyFont="1" applyFill="1" applyBorder="1" applyAlignment="1" applyProtection="1">
      <alignment horizontal="left" vertical="top" wrapText="1"/>
    </xf>
    <xf numFmtId="0" fontId="33" fillId="27" borderId="0" xfId="0" applyFont="1" applyFill="1" applyBorder="1" applyAlignment="1" applyProtection="1">
      <alignment horizontal="right" vertical="center" wrapText="1"/>
    </xf>
    <xf numFmtId="0" fontId="35" fillId="27" borderId="0" xfId="0" applyFont="1" applyFill="1" applyBorder="1" applyAlignment="1" applyProtection="1">
      <alignment horizontal="center" vertical="top"/>
      <protection locked="0"/>
    </xf>
    <xf numFmtId="0" fontId="33" fillId="27" borderId="0" xfId="0" applyFont="1" applyFill="1" applyBorder="1" applyAlignment="1" applyProtection="1">
      <alignment vertical="top" wrapText="1"/>
      <protection locked="0"/>
    </xf>
    <xf numFmtId="0" fontId="61" fillId="0" borderId="0" xfId="0" applyFont="1" applyFill="1" applyAlignment="1" applyProtection="1">
      <alignment horizontal="right" vertical="top"/>
    </xf>
    <xf numFmtId="0" fontId="62" fillId="0" borderId="0" xfId="0" applyFont="1" applyProtection="1"/>
    <xf numFmtId="0" fontId="2" fillId="0" borderId="0" xfId="0" applyFont="1" applyProtection="1"/>
    <xf numFmtId="0" fontId="40" fillId="0" borderId="0" xfId="0" applyFont="1" applyBorder="1" applyAlignment="1" applyProtection="1">
      <alignment horizontal="left" vertical="top" wrapText="1"/>
    </xf>
    <xf numFmtId="0" fontId="39" fillId="0" borderId="0" xfId="0" applyFont="1" applyBorder="1" applyAlignment="1" applyProtection="1">
      <alignment vertical="top" wrapText="1"/>
    </xf>
    <xf numFmtId="0" fontId="40" fillId="0" borderId="0" xfId="0" applyFont="1" applyBorder="1" applyAlignment="1" applyProtection="1">
      <alignment vertical="top" wrapText="1"/>
    </xf>
    <xf numFmtId="0" fontId="64" fillId="0" borderId="0" xfId="0" applyFont="1" applyBorder="1" applyAlignment="1" applyProtection="1">
      <alignment vertical="top" wrapText="1"/>
    </xf>
    <xf numFmtId="0" fontId="40" fillId="0" borderId="0" xfId="0" applyFont="1" applyAlignment="1" applyProtection="1">
      <alignment horizontal="left" vertical="top" wrapText="1"/>
    </xf>
    <xf numFmtId="0" fontId="39" fillId="0" borderId="0" xfId="0" applyFont="1" applyBorder="1" applyAlignment="1" applyProtection="1">
      <alignment horizontal="left" vertical="top" wrapText="1"/>
    </xf>
    <xf numFmtId="0" fontId="35" fillId="27" borderId="0" xfId="0" applyFont="1" applyFill="1" applyBorder="1" applyAlignment="1" applyProtection="1"/>
    <xf numFmtId="0" fontId="79" fillId="27" borderId="0" xfId="0" applyFont="1" applyFill="1" applyBorder="1" applyAlignment="1" applyProtection="1"/>
    <xf numFmtId="0" fontId="58" fillId="27" borderId="0" xfId="0" applyFont="1" applyFill="1" applyBorder="1" applyAlignment="1" applyProtection="1"/>
    <xf numFmtId="0" fontId="82" fillId="0" borderId="43" xfId="0" applyFont="1" applyBorder="1" applyAlignment="1" applyProtection="1">
      <alignment horizontal="left" vertical="top" wrapText="1"/>
    </xf>
    <xf numFmtId="0" fontId="45" fillId="0" borderId="43" xfId="0" applyFont="1" applyBorder="1" applyAlignment="1" applyProtection="1">
      <alignment horizontal="left" vertical="top" wrapText="1"/>
    </xf>
    <xf numFmtId="0" fontId="83" fillId="0" borderId="43" xfId="0" applyFont="1" applyBorder="1" applyAlignment="1" applyProtection="1">
      <alignment horizontal="left" vertical="top" wrapText="1"/>
    </xf>
    <xf numFmtId="0" fontId="45" fillId="0" borderId="43" xfId="0" applyFont="1" applyBorder="1" applyAlignment="1" applyProtection="1">
      <alignment horizontal="center" vertical="top" wrapText="1"/>
    </xf>
    <xf numFmtId="0" fontId="93" fillId="0" borderId="43" xfId="52" applyFont="1" applyBorder="1" applyAlignment="1" applyProtection="1">
      <alignment horizontal="left" vertical="top" wrapText="1"/>
    </xf>
    <xf numFmtId="0" fontId="94" fillId="0" borderId="43" xfId="52" applyFont="1" applyBorder="1" applyAlignment="1" applyProtection="1">
      <alignment vertical="center" wrapText="1"/>
    </xf>
    <xf numFmtId="0" fontId="94" fillId="0" borderId="44" xfId="52" applyFont="1" applyBorder="1" applyAlignment="1" applyProtection="1">
      <alignment vertical="center" wrapText="1"/>
    </xf>
    <xf numFmtId="0" fontId="94" fillId="0" borderId="48" xfId="52" applyFont="1" applyBorder="1" applyAlignment="1" applyProtection="1">
      <alignment vertical="top" wrapText="1"/>
    </xf>
    <xf numFmtId="0" fontId="94" fillId="0" borderId="47" xfId="52" applyFont="1" applyBorder="1" applyAlignment="1" applyProtection="1">
      <alignment vertical="top" wrapText="1"/>
    </xf>
    <xf numFmtId="0" fontId="94" fillId="0" borderId="43" xfId="52" applyFont="1" applyBorder="1" applyAlignment="1" applyProtection="1">
      <alignment wrapText="1"/>
    </xf>
    <xf numFmtId="0" fontId="45" fillId="0" borderId="47" xfId="0" applyFont="1" applyBorder="1" applyAlignment="1" applyProtection="1">
      <alignment horizontal="left" vertical="top" wrapText="1"/>
    </xf>
    <xf numFmtId="0" fontId="94" fillId="27" borderId="43" xfId="52" applyFont="1" applyFill="1" applyBorder="1" applyAlignment="1" applyProtection="1">
      <alignment horizontal="left" vertical="top" wrapText="1"/>
    </xf>
    <xf numFmtId="0" fontId="83" fillId="0" borderId="43" xfId="0" applyFont="1" applyBorder="1" applyAlignment="1" applyProtection="1">
      <alignment horizontal="left" vertical="top" wrapText="1"/>
    </xf>
    <xf numFmtId="0" fontId="54" fillId="27" borderId="43" xfId="0" quotePrefix="1" applyFont="1" applyFill="1" applyBorder="1" applyAlignment="1" applyProtection="1">
      <alignment horizontal="center" vertical="top" wrapText="1"/>
    </xf>
    <xf numFmtId="0" fontId="45" fillId="27" borderId="43" xfId="0" applyFont="1" applyFill="1" applyBorder="1" applyAlignment="1" applyProtection="1">
      <alignment horizontal="left" vertical="top" wrapText="1"/>
      <protection locked="0"/>
    </xf>
    <xf numFmtId="0" fontId="54" fillId="27" borderId="43" xfId="0" applyFont="1" applyFill="1" applyBorder="1" applyAlignment="1" applyProtection="1">
      <alignment horizontal="center" vertical="top" wrapText="1"/>
      <protection locked="0"/>
    </xf>
    <xf numFmtId="0" fontId="35" fillId="27" borderId="27" xfId="0" applyFont="1" applyFill="1" applyBorder="1" applyAlignment="1" applyProtection="1">
      <alignment vertical="top"/>
      <protection locked="0"/>
    </xf>
    <xf numFmtId="0" fontId="35" fillId="27" borderId="28" xfId="0" applyFont="1" applyFill="1" applyBorder="1" applyAlignment="1" applyProtection="1">
      <alignment vertical="top"/>
      <protection locked="0"/>
    </xf>
    <xf numFmtId="0" fontId="33" fillId="0" borderId="0" xfId="0" applyFont="1" applyFill="1" applyProtection="1">
      <protection locked="0"/>
    </xf>
    <xf numFmtId="0" fontId="75" fillId="28" borderId="45" xfId="0" applyFont="1" applyFill="1" applyBorder="1" applyAlignment="1" applyProtection="1">
      <alignment horizontal="center" wrapText="1"/>
    </xf>
    <xf numFmtId="0" fontId="54" fillId="27" borderId="45" xfId="0" applyFont="1" applyFill="1" applyBorder="1" applyAlignment="1" applyProtection="1">
      <alignment horizontal="center" vertical="top" wrapText="1"/>
    </xf>
    <xf numFmtId="0" fontId="54" fillId="27" borderId="45" xfId="0" applyFont="1" applyFill="1" applyBorder="1" applyAlignment="1" applyProtection="1">
      <alignment horizontal="center" vertical="top" wrapText="1"/>
      <protection locked="0"/>
    </xf>
    <xf numFmtId="43" fontId="34" fillId="31" borderId="0" xfId="77" applyFont="1" applyFill="1" applyBorder="1" applyAlignment="1" applyProtection="1">
      <alignment horizontal="center" vertical="top" wrapText="1"/>
    </xf>
    <xf numFmtId="0" fontId="81" fillId="27" borderId="0" xfId="0" applyFont="1" applyFill="1" applyBorder="1" applyAlignment="1" applyProtection="1">
      <alignment horizontal="left"/>
    </xf>
    <xf numFmtId="0" fontId="96" fillId="0" borderId="0" xfId="0" applyFont="1" applyFill="1" applyProtection="1"/>
    <xf numFmtId="0" fontId="96" fillId="0" borderId="0" xfId="0" applyFont="1" applyFill="1" applyProtection="1">
      <protection locked="0"/>
    </xf>
    <xf numFmtId="0" fontId="96" fillId="0" borderId="0" xfId="0" quotePrefix="1" applyFont="1" applyFill="1" applyProtection="1"/>
    <xf numFmtId="43" fontId="54" fillId="29" borderId="50" xfId="77" applyFont="1" applyFill="1" applyBorder="1" applyAlignment="1" applyProtection="1">
      <alignment horizontal="center" vertical="top" wrapText="1"/>
      <protection locked="0"/>
    </xf>
    <xf numFmtId="43" fontId="33" fillId="30" borderId="0" xfId="77" applyFont="1" applyFill="1" applyBorder="1" applyAlignment="1" applyProtection="1">
      <alignment horizontal="center" vertical="top" wrapText="1"/>
    </xf>
    <xf numFmtId="0" fontId="94" fillId="0" borderId="43" xfId="52" applyFont="1" applyBorder="1" applyAlignment="1" applyProtection="1">
      <alignment horizontal="left" vertical="top" wrapText="1"/>
    </xf>
    <xf numFmtId="0" fontId="97" fillId="0" borderId="0" xfId="0" applyFont="1" applyFill="1" applyBorder="1" applyAlignment="1" applyProtection="1">
      <alignment vertical="top" wrapText="1"/>
    </xf>
    <xf numFmtId="0" fontId="75" fillId="0" borderId="0" xfId="0" applyFont="1" applyFill="1" applyBorder="1" applyAlignment="1" applyProtection="1">
      <alignment horizontal="center" vertical="top" wrapText="1"/>
    </xf>
    <xf numFmtId="0" fontId="75" fillId="0" borderId="0" xfId="0" applyFont="1" applyFill="1" applyBorder="1" applyAlignment="1" applyProtection="1">
      <alignment vertical="top" wrapText="1"/>
    </xf>
    <xf numFmtId="0" fontId="98" fillId="0" borderId="0" xfId="0" applyFont="1" applyFill="1" applyProtection="1"/>
    <xf numFmtId="0" fontId="98" fillId="0" borderId="0" xfId="0" applyFont="1" applyFill="1" applyAlignment="1" applyProtection="1">
      <alignment horizontal="left" vertical="top" wrapText="1"/>
    </xf>
    <xf numFmtId="0" fontId="61" fillId="0" borderId="19" xfId="0" applyFont="1" applyFill="1" applyBorder="1" applyAlignment="1" applyProtection="1">
      <alignment horizontal="left"/>
    </xf>
    <xf numFmtId="0" fontId="61" fillId="0" borderId="19" xfId="0" quotePrefix="1" applyFont="1" applyFill="1" applyBorder="1" applyAlignment="1" applyProtection="1">
      <alignment horizontal="left"/>
    </xf>
    <xf numFmtId="0" fontId="61" fillId="0" borderId="0" xfId="0" quotePrefix="1" applyFont="1" applyFill="1" applyBorder="1" applyAlignment="1" applyProtection="1">
      <alignment horizontal="left"/>
    </xf>
    <xf numFmtId="0" fontId="42" fillId="0" borderId="0" xfId="0" applyFont="1" applyFill="1" applyBorder="1" applyAlignment="1" applyProtection="1">
      <alignment horizontal="center" vertical="top" wrapText="1"/>
    </xf>
    <xf numFmtId="0" fontId="42" fillId="0" borderId="0" xfId="0" applyFont="1" applyFill="1" applyBorder="1" applyAlignment="1" applyProtection="1">
      <alignment vertical="top" wrapText="1"/>
    </xf>
    <xf numFmtId="0" fontId="42" fillId="0" borderId="19" xfId="0" applyFont="1" applyFill="1" applyBorder="1" applyAlignment="1" applyProtection="1">
      <alignment horizontal="center" vertical="top" wrapText="1"/>
    </xf>
    <xf numFmtId="0" fontId="61" fillId="0" borderId="19" xfId="0" applyFont="1" applyFill="1" applyBorder="1" applyAlignment="1" applyProtection="1">
      <alignment horizontal="right" vertical="top"/>
      <protection locked="0"/>
    </xf>
    <xf numFmtId="0" fontId="61" fillId="0" borderId="19" xfId="0" applyFont="1" applyFill="1" applyBorder="1" applyAlignment="1" applyProtection="1">
      <alignment horizontal="left" vertical="top"/>
    </xf>
    <xf numFmtId="0" fontId="61" fillId="0" borderId="19" xfId="0" applyFont="1" applyFill="1" applyBorder="1" applyAlignment="1" applyProtection="1">
      <alignment horizontal="right" vertical="center"/>
      <protection locked="0"/>
    </xf>
    <xf numFmtId="0" fontId="33" fillId="0" borderId="19" xfId="0" quotePrefix="1" applyFont="1" applyFill="1" applyBorder="1" applyAlignment="1" applyProtection="1">
      <alignment horizontal="left" vertical="center"/>
    </xf>
    <xf numFmtId="0" fontId="39" fillId="32" borderId="0" xfId="0" applyFont="1" applyFill="1" applyAlignment="1">
      <alignment horizontal="left"/>
    </xf>
    <xf numFmtId="0" fontId="33" fillId="32" borderId="0" xfId="0" applyFont="1" applyFill="1" applyAlignment="1" applyProtection="1">
      <alignment horizontal="left"/>
    </xf>
    <xf numFmtId="0" fontId="42" fillId="32" borderId="53" xfId="0" applyFont="1" applyFill="1" applyBorder="1" applyAlignment="1" applyProtection="1">
      <alignment horizontal="center" vertical="top" wrapText="1"/>
    </xf>
    <xf numFmtId="0" fontId="82" fillId="32" borderId="22" xfId="0" applyFont="1" applyFill="1" applyBorder="1" applyAlignment="1">
      <alignment vertical="center" wrapText="1"/>
    </xf>
    <xf numFmtId="0" fontId="82" fillId="32" borderId="23" xfId="0" applyFont="1" applyFill="1" applyBorder="1" applyAlignment="1">
      <alignment vertical="center" wrapText="1"/>
    </xf>
    <xf numFmtId="0" fontId="33" fillId="32" borderId="19" xfId="0" applyFont="1" applyFill="1" applyBorder="1" applyAlignment="1" applyProtection="1">
      <alignment horizontal="left" vertical="center" wrapText="1"/>
    </xf>
    <xf numFmtId="0" fontId="33" fillId="32" borderId="19" xfId="0" applyFont="1" applyFill="1" applyBorder="1" applyAlignment="1" applyProtection="1">
      <alignment vertical="top" wrapText="1"/>
    </xf>
    <xf numFmtId="0" fontId="82" fillId="32" borderId="22" xfId="0" applyFont="1" applyFill="1" applyBorder="1" applyAlignment="1">
      <alignment vertical="top" wrapText="1"/>
    </xf>
    <xf numFmtId="0" fontId="82" fillId="32" borderId="36" xfId="0" applyFont="1" applyFill="1" applyBorder="1" applyAlignment="1">
      <alignment vertical="top" wrapText="1"/>
    </xf>
    <xf numFmtId="0" fontId="33" fillId="32" borderId="0" xfId="0" applyFont="1" applyFill="1" applyAlignment="1" applyProtection="1">
      <alignment vertical="top"/>
    </xf>
    <xf numFmtId="0" fontId="39" fillId="32" borderId="0" xfId="0" applyFont="1" applyFill="1" applyAlignment="1">
      <alignment vertical="center"/>
    </xf>
    <xf numFmtId="0" fontId="39" fillId="32" borderId="0" xfId="0" applyFont="1" applyFill="1"/>
    <xf numFmtId="0" fontId="51" fillId="32" borderId="0" xfId="0" applyFont="1" applyFill="1" applyAlignment="1" applyProtection="1">
      <alignment vertical="top"/>
    </xf>
    <xf numFmtId="0" fontId="52" fillId="32" borderId="0" xfId="0" applyFont="1" applyFill="1" applyAlignment="1" applyProtection="1">
      <alignment vertical="top"/>
    </xf>
    <xf numFmtId="0" fontId="52" fillId="32" borderId="0" xfId="0" applyFont="1" applyFill="1" applyAlignment="1" applyProtection="1">
      <alignment horizontal="left" vertical="top"/>
    </xf>
    <xf numFmtId="0" fontId="61" fillId="0" borderId="19" xfId="0" applyFont="1" applyFill="1" applyBorder="1" applyAlignment="1" applyProtection="1">
      <alignment horizontal="left" vertical="center"/>
    </xf>
    <xf numFmtId="0" fontId="52" fillId="0" borderId="0" xfId="0" applyFont="1" applyFill="1" applyAlignment="1" applyProtection="1">
      <alignment vertical="top" wrapText="1"/>
    </xf>
    <xf numFmtId="0" fontId="51" fillId="0" borderId="0" xfId="0" applyFont="1" applyFill="1" applyBorder="1" applyAlignment="1" applyProtection="1">
      <alignment horizontal="center" vertical="top" wrapText="1"/>
    </xf>
    <xf numFmtId="0" fontId="52" fillId="0" borderId="0" xfId="0" applyFont="1" applyFill="1" applyBorder="1" applyAlignment="1" applyProtection="1">
      <alignment vertical="top" wrapText="1"/>
    </xf>
    <xf numFmtId="0" fontId="99" fillId="0" borderId="0" xfId="0" applyFont="1" applyBorder="1" applyAlignment="1">
      <alignment vertical="center" wrapText="1"/>
    </xf>
    <xf numFmtId="0" fontId="100" fillId="0" borderId="0" xfId="0" applyFont="1" applyBorder="1" applyAlignment="1">
      <alignment vertical="top" wrapText="1"/>
    </xf>
    <xf numFmtId="0" fontId="101" fillId="0" borderId="0" xfId="0" applyFont="1" applyBorder="1" applyProtection="1"/>
    <xf numFmtId="0" fontId="102" fillId="0" borderId="0" xfId="0" applyFont="1" applyBorder="1" applyProtection="1"/>
    <xf numFmtId="0" fontId="99" fillId="0" borderId="0" xfId="0" applyFont="1" applyBorder="1" applyAlignment="1" applyProtection="1">
      <alignment horizontal="left" vertical="top" wrapText="1"/>
    </xf>
    <xf numFmtId="0" fontId="99" fillId="0" borderId="0" xfId="0" applyFont="1" applyBorder="1" applyAlignment="1">
      <alignment vertical="top" wrapText="1"/>
    </xf>
    <xf numFmtId="0" fontId="61" fillId="0" borderId="53" xfId="0" applyFont="1" applyFill="1" applyBorder="1" applyAlignment="1" applyProtection="1">
      <alignment vertical="top" wrapText="1"/>
    </xf>
    <xf numFmtId="0" fontId="42" fillId="0" borderId="53" xfId="0" applyFont="1" applyFill="1" applyBorder="1" applyAlignment="1" applyProtection="1">
      <alignment horizontal="center" vertical="top" wrapText="1"/>
    </xf>
    <xf numFmtId="0" fontId="65" fillId="0" borderId="19" xfId="0" quotePrefix="1" applyFont="1" applyFill="1" applyBorder="1" applyAlignment="1" applyProtection="1">
      <alignment horizontal="left"/>
    </xf>
    <xf numFmtId="0" fontId="103" fillId="0" borderId="19" xfId="52" applyFont="1" applyFill="1" applyBorder="1" applyAlignment="1" applyProtection="1">
      <alignment horizontal="left"/>
    </xf>
    <xf numFmtId="0" fontId="65" fillId="0" borderId="0" xfId="0" applyFont="1" applyFill="1" applyProtection="1"/>
    <xf numFmtId="0" fontId="65" fillId="0" borderId="0" xfId="0" quotePrefix="1" applyFont="1" applyFill="1" applyBorder="1" applyAlignment="1" applyProtection="1">
      <alignment horizontal="left"/>
    </xf>
    <xf numFmtId="0" fontId="103" fillId="0" borderId="0" xfId="52" applyFont="1" applyFill="1" applyBorder="1" applyAlignment="1" applyProtection="1">
      <alignment horizontal="left"/>
    </xf>
    <xf numFmtId="0" fontId="45" fillId="27" borderId="0" xfId="0" applyFont="1" applyFill="1" applyBorder="1" applyAlignment="1" applyProtection="1">
      <alignment horizontal="left" vertical="top" wrapText="1"/>
    </xf>
    <xf numFmtId="0" fontId="56" fillId="27" borderId="0" xfId="0" applyFont="1" applyFill="1" applyBorder="1" applyAlignment="1" applyProtection="1">
      <alignment horizontal="left" vertical="top" wrapText="1" indent="2"/>
    </xf>
    <xf numFmtId="0" fontId="56" fillId="27" borderId="0" xfId="0" applyFont="1" applyFill="1" applyBorder="1" applyAlignment="1" applyProtection="1">
      <alignment horizontal="left" vertical="center" wrapText="1"/>
    </xf>
    <xf numFmtId="0" fontId="94" fillId="27" borderId="0" xfId="52" applyFont="1" applyFill="1" applyBorder="1" applyAlignment="1" applyProtection="1">
      <alignment horizontal="center"/>
      <protection locked="0"/>
    </xf>
    <xf numFmtId="0" fontId="45" fillId="27" borderId="0" xfId="0" applyFont="1" applyFill="1" applyBorder="1" applyAlignment="1" applyProtection="1">
      <alignment horizontal="left" vertical="top" wrapText="1" indent="4"/>
    </xf>
    <xf numFmtId="0" fontId="66" fillId="27" borderId="37" xfId="0" applyFont="1" applyFill="1" applyBorder="1" applyAlignment="1" applyProtection="1">
      <alignment horizontal="left" vertical="top" wrapText="1"/>
      <protection locked="0"/>
    </xf>
    <xf numFmtId="0" fontId="66" fillId="27" borderId="38" xfId="0" applyFont="1" applyFill="1" applyBorder="1" applyAlignment="1" applyProtection="1">
      <alignment horizontal="left" vertical="top" wrapText="1"/>
      <protection locked="0"/>
    </xf>
    <xf numFmtId="0" fontId="33" fillId="27" borderId="34" xfId="0" applyFont="1" applyFill="1" applyBorder="1" applyAlignment="1" applyProtection="1">
      <alignment horizontal="right" vertical="center" wrapText="1"/>
    </xf>
    <xf numFmtId="0" fontId="36" fillId="0" borderId="0" xfId="52" applyFont="1" applyFill="1" applyAlignment="1" applyProtection="1">
      <alignment horizontal="center"/>
    </xf>
    <xf numFmtId="0" fontId="47" fillId="27" borderId="0" xfId="0" applyFont="1" applyFill="1" applyBorder="1" applyAlignment="1" applyProtection="1">
      <alignment horizontal="left" vertical="top"/>
      <protection locked="0"/>
    </xf>
    <xf numFmtId="0" fontId="56" fillId="27" borderId="0" xfId="0" applyFont="1" applyFill="1" applyBorder="1" applyAlignment="1" applyProtection="1">
      <alignment horizontal="left" vertical="top" wrapText="1"/>
    </xf>
    <xf numFmtId="0" fontId="33" fillId="27" borderId="37" xfId="0" applyFont="1" applyFill="1" applyBorder="1" applyAlignment="1" applyProtection="1">
      <alignment horizontal="left" vertical="top" wrapText="1"/>
    </xf>
    <xf numFmtId="0" fontId="33" fillId="27" borderId="38" xfId="0" applyFont="1" applyFill="1" applyBorder="1" applyAlignment="1" applyProtection="1">
      <alignment horizontal="left" vertical="top" wrapText="1"/>
    </xf>
    <xf numFmtId="0" fontId="33" fillId="27" borderId="0" xfId="0" applyFont="1" applyFill="1" applyBorder="1" applyAlignment="1" applyProtection="1">
      <alignment horizontal="right" vertical="center" wrapText="1"/>
    </xf>
    <xf numFmtId="0" fontId="4" fillId="27" borderId="0" xfId="52" applyFill="1" applyBorder="1" applyAlignment="1" applyProtection="1">
      <alignment horizontal="left" vertical="top" wrapText="1" indent="1"/>
    </xf>
    <xf numFmtId="0" fontId="45" fillId="27" borderId="0" xfId="0" applyFont="1" applyFill="1" applyBorder="1" applyAlignment="1" applyProtection="1">
      <alignment horizontal="left" vertical="top" wrapText="1" indent="1"/>
    </xf>
    <xf numFmtId="0" fontId="45" fillId="27" borderId="0" xfId="0" applyFont="1" applyFill="1" applyBorder="1" applyAlignment="1" applyProtection="1">
      <alignment horizontal="justify" vertical="top" wrapText="1"/>
    </xf>
    <xf numFmtId="0" fontId="59" fillId="27" borderId="0" xfId="0" applyFont="1" applyFill="1" applyBorder="1" applyAlignment="1" applyProtection="1">
      <alignment horizontal="justify" vertical="top" wrapText="1"/>
    </xf>
    <xf numFmtId="0" fontId="73" fillId="27" borderId="0" xfId="0" applyFont="1" applyFill="1" applyBorder="1" applyAlignment="1">
      <alignment horizontal="left" wrapText="1"/>
    </xf>
    <xf numFmtId="0" fontId="98" fillId="0" borderId="0" xfId="0" applyFont="1" applyFill="1" applyAlignment="1" applyProtection="1">
      <alignment horizontal="left" vertical="top" wrapText="1"/>
    </xf>
    <xf numFmtId="0" fontId="67" fillId="27" borderId="0" xfId="0" applyFont="1" applyFill="1" applyBorder="1" applyAlignment="1" applyProtection="1">
      <alignment horizontal="left" vertical="top" wrapText="1"/>
    </xf>
    <xf numFmtId="0" fontId="73" fillId="27" borderId="0" xfId="0" applyFont="1" applyFill="1" applyBorder="1" applyAlignment="1">
      <alignment horizontal="center" wrapText="1"/>
    </xf>
    <xf numFmtId="0" fontId="33" fillId="27" borderId="19" xfId="0" applyFont="1" applyFill="1" applyBorder="1" applyAlignment="1" applyProtection="1">
      <alignment horizontal="left" vertical="top" wrapText="1"/>
    </xf>
    <xf numFmtId="0" fontId="34" fillId="27" borderId="32" xfId="0" applyFont="1" applyFill="1" applyBorder="1" applyAlignment="1" applyProtection="1">
      <alignment horizontal="center"/>
    </xf>
    <xf numFmtId="0" fontId="58" fillId="27" borderId="0" xfId="0" applyFont="1" applyFill="1" applyBorder="1" applyAlignment="1" applyProtection="1">
      <alignment horizontal="right" wrapText="1"/>
    </xf>
    <xf numFmtId="0" fontId="34" fillId="30" borderId="51" xfId="0" applyFont="1" applyFill="1" applyBorder="1" applyAlignment="1" applyProtection="1">
      <alignment horizontal="center" vertical="center" wrapText="1"/>
    </xf>
    <xf numFmtId="0" fontId="34" fillId="30" borderId="52" xfId="0" applyFont="1" applyFill="1" applyBorder="1" applyAlignment="1" applyProtection="1">
      <alignment horizontal="center" vertical="center" wrapText="1"/>
    </xf>
    <xf numFmtId="0" fontId="94" fillId="0" borderId="43" xfId="52" applyFont="1" applyBorder="1" applyAlignment="1" applyProtection="1">
      <alignment horizontal="left" vertical="top" wrapText="1"/>
    </xf>
    <xf numFmtId="0" fontId="94" fillId="0" borderId="44" xfId="52" applyFont="1" applyBorder="1" applyAlignment="1" applyProtection="1">
      <alignment horizontal="left" vertical="top" wrapText="1"/>
    </xf>
    <xf numFmtId="0" fontId="45" fillId="0" borderId="43" xfId="0" applyFont="1" applyBorder="1" applyAlignment="1" applyProtection="1">
      <alignment horizontal="center" vertical="top" wrapText="1"/>
    </xf>
    <xf numFmtId="0" fontId="45" fillId="0" borderId="43" xfId="0" applyFont="1" applyBorder="1" applyAlignment="1" applyProtection="1">
      <alignment horizontal="left" vertical="top" wrapText="1"/>
    </xf>
    <xf numFmtId="0" fontId="83" fillId="0" borderId="43" xfId="0" applyFont="1" applyBorder="1" applyAlignment="1" applyProtection="1">
      <alignment horizontal="left" vertical="top" wrapText="1"/>
    </xf>
    <xf numFmtId="0" fontId="45" fillId="0" borderId="45" xfId="0" applyFont="1" applyBorder="1" applyAlignment="1" applyProtection="1">
      <alignment horizontal="left" vertical="top" wrapText="1"/>
    </xf>
    <xf numFmtId="0" fontId="45" fillId="0" borderId="46" xfId="0" applyFont="1" applyBorder="1" applyAlignment="1" applyProtection="1">
      <alignment horizontal="left" vertical="top" wrapText="1"/>
    </xf>
    <xf numFmtId="0" fontId="93" fillId="0" borderId="43" xfId="52" applyFont="1" applyBorder="1" applyAlignment="1" applyProtection="1">
      <alignment horizontal="left" vertical="top" wrapText="1"/>
    </xf>
    <xf numFmtId="0" fontId="93" fillId="0" borderId="45" xfId="52" applyFont="1" applyBorder="1" applyAlignment="1" applyProtection="1">
      <alignment horizontal="left" vertical="top" wrapText="1"/>
    </xf>
    <xf numFmtId="0" fontId="45" fillId="0" borderId="43" xfId="0" applyFont="1" applyBorder="1" applyAlignment="1">
      <alignment horizontal="left" vertical="top" wrapText="1"/>
    </xf>
    <xf numFmtId="0" fontId="45" fillId="0" borderId="44" xfId="0" applyFont="1" applyBorder="1" applyAlignment="1" applyProtection="1">
      <alignment horizontal="left" vertical="top" wrapText="1"/>
    </xf>
    <xf numFmtId="0" fontId="82" fillId="0" borderId="44" xfId="0" applyFont="1" applyBorder="1" applyAlignment="1" applyProtection="1">
      <alignment horizontal="left" vertical="top" wrapText="1"/>
    </xf>
    <xf numFmtId="0" fontId="82" fillId="0" borderId="47" xfId="0" applyFont="1" applyBorder="1" applyAlignment="1" applyProtection="1">
      <alignment horizontal="left" vertical="top" wrapText="1"/>
    </xf>
    <xf numFmtId="0" fontId="45" fillId="0" borderId="47" xfId="0" applyFont="1" applyBorder="1" applyAlignment="1" applyProtection="1">
      <alignment horizontal="left" vertical="top" wrapText="1"/>
    </xf>
  </cellXfs>
  <cellStyles count="7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 xfId="77" builtinId="3"/>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Hyperlink 2" xfId="76"/>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 3" xfId="75"/>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72">
    <dxf>
      <font>
        <color theme="0"/>
      </font>
      <fill>
        <patternFill>
          <bgColor rgb="FFC00000"/>
        </patternFill>
      </fill>
    </dxf>
    <dxf>
      <font>
        <color theme="0"/>
      </font>
      <fill>
        <patternFill>
          <bgColor rgb="FFC0000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02060"/>
      </font>
      <fill>
        <patternFill>
          <bgColor rgb="FF92D050"/>
        </patternFill>
      </fill>
    </dxf>
    <dxf>
      <font>
        <color theme="0"/>
      </font>
      <fill>
        <patternFill>
          <bgColor rgb="FFC00000"/>
        </patternFill>
      </fill>
    </dxf>
    <dxf>
      <font>
        <color theme="0"/>
      </font>
      <fill>
        <patternFill>
          <bgColor rgb="FFC00000"/>
        </patternFill>
      </fill>
    </dxf>
    <dxf>
      <fill>
        <patternFill>
          <bgColor rgb="FF92D050"/>
        </patternFill>
      </fill>
    </dxf>
    <dxf>
      <font>
        <color theme="0"/>
      </font>
    </dxf>
    <dxf>
      <font>
        <color theme="0"/>
      </font>
    </dxf>
    <dxf>
      <font>
        <color rgb="FF002060"/>
      </font>
      <fill>
        <patternFill>
          <bgColor rgb="FF92D050"/>
        </patternFill>
      </fill>
    </dxf>
    <dxf>
      <fill>
        <patternFill>
          <bgColor rgb="FFFFFF00"/>
        </patternFill>
      </fill>
    </dxf>
    <dxf>
      <font>
        <color theme="0"/>
      </font>
      <fill>
        <patternFill>
          <bgColor rgb="FFC00000"/>
        </patternFill>
      </fill>
    </dxf>
    <dxf>
      <font>
        <color rgb="FF00B050"/>
      </font>
    </dxf>
    <dxf>
      <font>
        <b/>
        <i val="0"/>
        <color rgb="FF00B050"/>
      </font>
    </dxf>
    <dxf>
      <font>
        <color rgb="FF00B050"/>
      </font>
    </dxf>
    <dxf>
      <font>
        <b/>
        <i val="0"/>
        <color theme="9" tint="-0.24994659260841701"/>
      </font>
    </dxf>
    <dxf>
      <font>
        <color theme="9" tint="-0.24994659260841701"/>
      </font>
    </dxf>
    <dxf>
      <font>
        <color rgb="FFC00000"/>
      </font>
    </dxf>
    <dxf>
      <font>
        <color rgb="FF00B050"/>
      </font>
    </dxf>
    <dxf>
      <font>
        <b/>
        <i val="0"/>
        <color rgb="FF00B050"/>
      </font>
    </dxf>
    <dxf>
      <font>
        <color rgb="FF00B050"/>
      </font>
    </dxf>
    <dxf>
      <font>
        <b/>
        <i val="0"/>
        <color theme="9" tint="-0.24994659260841701"/>
      </font>
    </dxf>
    <dxf>
      <font>
        <color theme="9" tint="-0.24994659260841701"/>
      </font>
    </dxf>
    <dxf>
      <font>
        <color rgb="FFC00000"/>
      </font>
    </dxf>
    <dxf>
      <font>
        <color rgb="FF00B050"/>
      </font>
    </dxf>
    <dxf>
      <font>
        <b/>
        <i val="0"/>
        <color rgb="FF00B050"/>
      </font>
    </dxf>
    <dxf>
      <font>
        <color rgb="FF00B050"/>
      </font>
    </dxf>
    <dxf>
      <font>
        <b/>
        <i val="0"/>
        <color theme="9" tint="-0.24994659260841701"/>
      </font>
    </dxf>
    <dxf>
      <font>
        <color theme="9" tint="-0.24994659260841701"/>
      </font>
    </dxf>
    <dxf>
      <font>
        <color rgb="FFC00000"/>
      </font>
    </dxf>
    <dxf>
      <font>
        <color theme="0"/>
      </font>
      <fill>
        <patternFill>
          <bgColor rgb="FFC00000"/>
        </patternFill>
      </fill>
      <border>
        <left style="thin">
          <color theme="0"/>
        </left>
        <right style="thin">
          <color theme="0"/>
        </right>
        <top style="thin">
          <color theme="0"/>
        </top>
        <bottom style="thin">
          <color theme="0"/>
        </bottom>
        <vertical/>
        <horizontal/>
      </border>
    </dxf>
  </dxfs>
  <tableStyles count="0" defaultTableStyle="TableStyleMedium9" defaultPivotStyle="PivotStyleLight16"/>
  <colors>
    <mruColors>
      <color rgb="FF0000CC"/>
      <color rgb="FFFFE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file>

<file path=xl/ctrlProps/ctrlProp104.xml><?xml version="1.0" encoding="utf-8"?>
<formControlPr xmlns="http://schemas.microsoft.com/office/spreadsheetml/2009/9/main" objectType="Radio" firstButton="1" fmlaLink="$AL$21"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GBox"/>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AL$23"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file>

<file path=xl/ctrlProps/ctrlProp116.xml><?xml version="1.0" encoding="utf-8"?>
<formControlPr xmlns="http://schemas.microsoft.com/office/spreadsheetml/2009/9/main" objectType="Radio" firstButton="1" fmlaLink="$AL$51"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GBox"/>
</file>

<file path=xl/ctrlProps/ctrlProp122.xml><?xml version="1.0" encoding="utf-8"?>
<formControlPr xmlns="http://schemas.microsoft.com/office/spreadsheetml/2009/9/main" objectType="Radio" firstButton="1" fmlaLink="$AL$61"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fmlaLink="$AL$13" lockText="1"/>
</file>

<file path=xl/ctrlProps/ctrlProp20.xml><?xml version="1.0" encoding="utf-8"?>
<formControlPr xmlns="http://schemas.microsoft.com/office/spreadsheetml/2009/9/main" objectType="Radio" firstButton="1" fmlaLink="$AL$19"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GBox"/>
</file>

<file path=xl/ctrlProps/ctrlProp26.xml><?xml version="1.0" encoding="utf-8"?>
<formControlPr xmlns="http://schemas.microsoft.com/office/spreadsheetml/2009/9/main" objectType="Radio" firstButton="1" fmlaLink="$AL$27"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file>

<file path=xl/ctrlProps/ctrlProp32.xml><?xml version="1.0" encoding="utf-8"?>
<formControlPr xmlns="http://schemas.microsoft.com/office/spreadsheetml/2009/9/main" objectType="Radio" firstButton="1" fmlaLink="$AL$29"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file>

<file path=xl/ctrlProps/ctrlProp38.xml><?xml version="1.0" encoding="utf-8"?>
<formControlPr xmlns="http://schemas.microsoft.com/office/spreadsheetml/2009/9/main" objectType="Radio" firstButton="1" fmlaLink="$AL$3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firstButton="1" fmlaLink="$AL$15"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firstButton="1" lockText="1"/>
</file>

<file path=xl/ctrlProps/ctrlProp43.xml><?xml version="1.0" encoding="utf-8"?>
<formControlPr xmlns="http://schemas.microsoft.com/office/spreadsheetml/2009/9/main" objectType="GBox"/>
</file>

<file path=xl/ctrlProps/ctrlProp44.xml><?xml version="1.0" encoding="utf-8"?>
<formControlPr xmlns="http://schemas.microsoft.com/office/spreadsheetml/2009/9/main" objectType="Radio" firstButton="1" fmlaLink="$AL$34"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file>

<file path=xl/ctrlProps/ctrlProp5.xml><?xml version="1.0" encoding="utf-8"?>
<formControlPr xmlns="http://schemas.microsoft.com/office/spreadsheetml/2009/9/main" objectType="Radio" firstButton="1" fmlaLink="$AL$17" lockText="1"/>
</file>

<file path=xl/ctrlProps/ctrlProp50.xml><?xml version="1.0" encoding="utf-8"?>
<formControlPr xmlns="http://schemas.microsoft.com/office/spreadsheetml/2009/9/main" objectType="Radio" firstButton="1" fmlaLink="$AL$39"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GBox"/>
</file>

<file path=xl/ctrlProps/ctrlProp56.xml><?xml version="1.0" encoding="utf-8"?>
<formControlPr xmlns="http://schemas.microsoft.com/office/spreadsheetml/2009/9/main" objectType="Radio" firstButton="1" fmlaLink="$AL$4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file>

<file path=xl/ctrlProps/ctrlProp62.xml><?xml version="1.0" encoding="utf-8"?>
<formControlPr xmlns="http://schemas.microsoft.com/office/spreadsheetml/2009/9/main" objectType="Radio" firstButton="1" fmlaLink="$AL$45"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file>

<file path=xl/ctrlProps/ctrlProp68.xml><?xml version="1.0" encoding="utf-8"?>
<formControlPr xmlns="http://schemas.microsoft.com/office/spreadsheetml/2009/9/main" objectType="Radio" firstButton="1" fmlaLink="$AL$47"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GBox"/>
</file>

<file path=xl/ctrlProps/ctrlProp74.xml><?xml version="1.0" encoding="utf-8"?>
<formControlPr xmlns="http://schemas.microsoft.com/office/spreadsheetml/2009/9/main" objectType="Radio" firstButton="1" fmlaLink="$AL$49"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GBox"/>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firstButton="1" fmlaLink="$AL$55"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file>

<file path=xl/ctrlProps/ctrlProp86.xml><?xml version="1.0" encoding="utf-8"?>
<formControlPr xmlns="http://schemas.microsoft.com/office/spreadsheetml/2009/9/main" objectType="Radio" firstButton="1" fmlaLink="$AL$57"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GBox"/>
</file>

<file path=xl/ctrlProps/ctrlProp92.xml><?xml version="1.0" encoding="utf-8"?>
<formControlPr xmlns="http://schemas.microsoft.com/office/spreadsheetml/2009/9/main" objectType="Radio" firstButton="1" fmlaLink="$AL$59"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GBox"/>
</file>

<file path=xl/ctrlProps/ctrlProp98.xml><?xml version="1.0" encoding="utf-8"?>
<formControlPr xmlns="http://schemas.microsoft.com/office/spreadsheetml/2009/9/main" objectType="Radio" firstButton="1" fmlaLink="$AL$63" lockText="1"/>
</file>

<file path=xl/ctrlProps/ctrlProp9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Identifying!W3"/></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Information resources'!D5"/></Relationships>
</file>

<file path=xl/drawings/_rels/drawing3.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Identifying!W3"/><Relationship Id="rId1" Type="http://schemas.openxmlformats.org/officeDocument/2006/relationships/hyperlink" Target="#Prioritizing!E9"/></Relationships>
</file>

<file path=xl/drawings/_rels/drawing4.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Information resources'!D5"/><Relationship Id="rId1" Type="http://schemas.openxmlformats.org/officeDocument/2006/relationships/hyperlink" Target="#Planning!I6"/></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57150</xdr:colOff>
      <xdr:row>33</xdr:row>
      <xdr:rowOff>95250</xdr:rowOff>
    </xdr:from>
    <xdr:to>
      <xdr:col>9</xdr:col>
      <xdr:colOff>66675</xdr:colOff>
      <xdr:row>35</xdr:row>
      <xdr:rowOff>95250</xdr:rowOff>
    </xdr:to>
    <xdr:sp macro="" textlink="">
      <xdr:nvSpPr>
        <xdr:cNvPr id="2" name="Rounded Rectangle 1">
          <a:hlinkClick xmlns:r="http://schemas.openxmlformats.org/officeDocument/2006/relationships" r:id="rId1"/>
        </xdr:cNvPr>
        <xdr:cNvSpPr/>
      </xdr:nvSpPr>
      <xdr:spPr>
        <a:xfrm>
          <a:off x="3562350" y="10725150"/>
          <a:ext cx="704850" cy="33337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0" cap="none" spc="0">
              <a:ln>
                <a:noFill/>
              </a:ln>
              <a:solidFill>
                <a:schemeClr val="bg1"/>
              </a:solidFill>
              <a:effectLst/>
              <a:latin typeface="Constantia" pitchFamily="18" charset="0"/>
            </a:rPr>
            <a:t>Start</a:t>
          </a:r>
        </a:p>
      </xdr:txBody>
    </xdr:sp>
    <xdr:clientData/>
  </xdr:twoCellAnchor>
  <xdr:twoCellAnchor>
    <xdr:from>
      <xdr:col>3</xdr:col>
      <xdr:colOff>276225</xdr:colOff>
      <xdr:row>17</xdr:row>
      <xdr:rowOff>38099</xdr:rowOff>
    </xdr:from>
    <xdr:to>
      <xdr:col>4</xdr:col>
      <xdr:colOff>1209674</xdr:colOff>
      <xdr:row>22</xdr:row>
      <xdr:rowOff>38099</xdr:rowOff>
    </xdr:to>
    <xdr:grpSp>
      <xdr:nvGrpSpPr>
        <xdr:cNvPr id="25" name="Group 24"/>
        <xdr:cNvGrpSpPr/>
      </xdr:nvGrpSpPr>
      <xdr:grpSpPr>
        <a:xfrm>
          <a:off x="819150" y="5200649"/>
          <a:ext cx="1543049" cy="3571875"/>
          <a:chOff x="638175" y="3771899"/>
          <a:chExt cx="1733551" cy="3571875"/>
        </a:xfrm>
      </xdr:grpSpPr>
      <xdr:grpSp>
        <xdr:nvGrpSpPr>
          <xdr:cNvPr id="15" name="Group 14"/>
          <xdr:cNvGrpSpPr/>
        </xdr:nvGrpSpPr>
        <xdr:grpSpPr>
          <a:xfrm>
            <a:off x="638175" y="3771899"/>
            <a:ext cx="1733551" cy="3571875"/>
            <a:chOff x="581025" y="3829050"/>
            <a:chExt cx="1733551" cy="3762375"/>
          </a:xfrm>
          <a:scene3d>
            <a:camera prst="orthographicFront">
              <a:rot lat="0" lon="0" rev="0"/>
            </a:camera>
            <a:lightRig rig="chilly" dir="t">
              <a:rot lat="0" lon="0" rev="18480000"/>
            </a:lightRig>
          </a:scene3d>
        </xdr:grpSpPr>
        <xdr:sp macro="" textlink="">
          <xdr:nvSpPr>
            <xdr:cNvPr id="4" name="Flowchart: Process 3"/>
            <xdr:cNvSpPr/>
          </xdr:nvSpPr>
          <xdr:spPr>
            <a:xfrm>
              <a:off x="590550" y="3829050"/>
              <a:ext cx="1724026" cy="714375"/>
            </a:xfrm>
            <a:prstGeom prst="flowChartProcess">
              <a:avLst/>
            </a:prstGeom>
            <a:solidFill>
              <a:sysClr val="window" lastClr="FFFFFF"/>
            </a:solidFill>
            <a:ln>
              <a:noFill/>
            </a:ln>
            <a:effectLst/>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CH" sz="1100" b="1">
                  <a:solidFill>
                    <a:srgbClr val="4F81BD"/>
                  </a:solidFill>
                  <a:latin typeface="+mn-lt"/>
                </a:rPr>
                <a:t>Part 1</a:t>
              </a:r>
            </a:p>
            <a:p>
              <a:pPr algn="ctr"/>
              <a:r>
                <a:rPr lang="fr-CH" sz="1100" b="1">
                  <a:solidFill>
                    <a:srgbClr val="002060"/>
                  </a:solidFill>
                  <a:latin typeface="+mn-lt"/>
                </a:rPr>
                <a:t>Identifying</a:t>
              </a:r>
            </a:p>
          </xdr:txBody>
        </xdr:sp>
        <xdr:sp macro="" textlink="">
          <xdr:nvSpPr>
            <xdr:cNvPr id="5" name="Flowchart: Process 4"/>
            <xdr:cNvSpPr/>
          </xdr:nvSpPr>
          <xdr:spPr>
            <a:xfrm>
              <a:off x="590550" y="4591558"/>
              <a:ext cx="1724026" cy="714375"/>
            </a:xfrm>
            <a:prstGeom prst="flowChartProcess">
              <a:avLst/>
            </a:prstGeom>
            <a:solidFill>
              <a:sysClr val="window" lastClr="FFFFFF"/>
            </a:solidFill>
            <a:ln>
              <a:noFill/>
            </a:ln>
            <a:effectLst/>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CH" sz="1100" b="1">
                  <a:solidFill>
                    <a:srgbClr val="4F81BD"/>
                  </a:solidFill>
                  <a:latin typeface="+mn-lt"/>
                </a:rPr>
                <a:t>Part 2 </a:t>
              </a:r>
            </a:p>
            <a:p>
              <a:pPr algn="ctr"/>
              <a:r>
                <a:rPr lang="fr-CH" sz="1100" b="1">
                  <a:solidFill>
                    <a:srgbClr val="002060"/>
                  </a:solidFill>
                  <a:latin typeface="+mn-lt"/>
                </a:rPr>
                <a:t>Information resources </a:t>
              </a:r>
            </a:p>
          </xdr:txBody>
        </xdr:sp>
        <xdr:sp macro="" textlink="">
          <xdr:nvSpPr>
            <xdr:cNvPr id="6" name="Flowchart: Process 5"/>
            <xdr:cNvSpPr/>
          </xdr:nvSpPr>
          <xdr:spPr>
            <a:xfrm>
              <a:off x="590550" y="5353050"/>
              <a:ext cx="1724026" cy="714375"/>
            </a:xfrm>
            <a:prstGeom prst="flowChartProcess">
              <a:avLst/>
            </a:prstGeom>
            <a:solidFill>
              <a:sysClr val="window" lastClr="FFFFFF"/>
            </a:solidFill>
            <a:ln>
              <a:noFill/>
            </a:ln>
            <a:effectLst/>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CH" sz="1100" b="1">
                  <a:solidFill>
                    <a:srgbClr val="4F81BD"/>
                  </a:solidFill>
                  <a:latin typeface="+mn-lt"/>
                </a:rPr>
                <a:t>Part 3</a:t>
              </a:r>
            </a:p>
            <a:p>
              <a:pPr algn="ctr"/>
              <a:r>
                <a:rPr lang="fr-CH" sz="1100" b="1">
                  <a:solidFill>
                    <a:srgbClr val="002060"/>
                  </a:solidFill>
                  <a:latin typeface="+mn-lt"/>
                </a:rPr>
                <a:t>Prioritizing</a:t>
              </a:r>
            </a:p>
          </xdr:txBody>
        </xdr:sp>
        <xdr:sp macro="" textlink="">
          <xdr:nvSpPr>
            <xdr:cNvPr id="7" name="Flowchart: Process 6"/>
            <xdr:cNvSpPr/>
          </xdr:nvSpPr>
          <xdr:spPr>
            <a:xfrm>
              <a:off x="590550" y="6115050"/>
              <a:ext cx="1724026" cy="714375"/>
            </a:xfrm>
            <a:prstGeom prst="flowChartProcess">
              <a:avLst/>
            </a:prstGeom>
            <a:solidFill>
              <a:sysClr val="window" lastClr="FFFFFF"/>
            </a:solidFill>
            <a:ln>
              <a:noFill/>
            </a:ln>
            <a:effectLst/>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CH" sz="1100" b="1">
                  <a:solidFill>
                    <a:srgbClr val="4F81BD"/>
                  </a:solidFill>
                  <a:latin typeface="+mn-lt"/>
                </a:rPr>
                <a:t>Part 4</a:t>
              </a:r>
            </a:p>
            <a:p>
              <a:pPr algn="ctr"/>
              <a:r>
                <a:rPr lang="fr-CH" sz="1100" b="1">
                  <a:solidFill>
                    <a:srgbClr val="002060"/>
                  </a:solidFill>
                  <a:latin typeface="+mn-lt"/>
                </a:rPr>
                <a:t>Planning</a:t>
              </a:r>
            </a:p>
          </xdr:txBody>
        </xdr:sp>
        <xdr:sp macro="" textlink="">
          <xdr:nvSpPr>
            <xdr:cNvPr id="12" name="Flowchart: Process 11"/>
            <xdr:cNvSpPr/>
          </xdr:nvSpPr>
          <xdr:spPr>
            <a:xfrm>
              <a:off x="581025" y="6877050"/>
              <a:ext cx="1724026" cy="714375"/>
            </a:xfrm>
            <a:prstGeom prst="flowChartProcess">
              <a:avLst/>
            </a:prstGeom>
            <a:solidFill>
              <a:sysClr val="window" lastClr="FFFFFF"/>
            </a:solidFill>
            <a:ln>
              <a:noFill/>
            </a:ln>
            <a:effectLst/>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CH" sz="1100" b="1">
                  <a:solidFill>
                    <a:srgbClr val="4F81BD"/>
                  </a:solidFill>
                  <a:latin typeface="+mn-lt"/>
                </a:rPr>
                <a:t>Part 5</a:t>
              </a:r>
            </a:p>
            <a:p>
              <a:pPr algn="ctr"/>
              <a:r>
                <a:rPr lang="fr-CH" sz="1100" b="1">
                  <a:solidFill>
                    <a:srgbClr val="002060"/>
                  </a:solidFill>
                  <a:latin typeface="+mn-lt"/>
                </a:rPr>
                <a:t>Applying information Resources</a:t>
              </a:r>
            </a:p>
          </xdr:txBody>
        </xdr:sp>
      </xdr:grpSp>
      <xdr:cxnSp macro="">
        <xdr:nvCxnSpPr>
          <xdr:cNvPr id="16" name="Straight Arrow Connector 15"/>
          <xdr:cNvCxnSpPr/>
        </xdr:nvCxnSpPr>
        <xdr:spPr>
          <a:xfrm>
            <a:off x="1504950" y="4352925"/>
            <a:ext cx="0" cy="228600"/>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xdr:cNvCxnSpPr/>
        </xdr:nvCxnSpPr>
        <xdr:spPr>
          <a:xfrm>
            <a:off x="1504950" y="5076825"/>
            <a:ext cx="0" cy="228600"/>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xdr:cNvCxnSpPr/>
        </xdr:nvCxnSpPr>
        <xdr:spPr>
          <a:xfrm>
            <a:off x="1504950" y="5810250"/>
            <a:ext cx="0" cy="228600"/>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xdr:cNvCxnSpPr/>
        </xdr:nvCxnSpPr>
        <xdr:spPr>
          <a:xfrm>
            <a:off x="1504950" y="6505575"/>
            <a:ext cx="0" cy="228600"/>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149992</xdr:colOff>
      <xdr:row>30</xdr:row>
      <xdr:rowOff>111160</xdr:rowOff>
    </xdr:from>
    <xdr:to>
      <xdr:col>3</xdr:col>
      <xdr:colOff>330967</xdr:colOff>
      <xdr:row>30</xdr:row>
      <xdr:rowOff>247231</xdr:rowOff>
    </xdr:to>
    <xdr:sp macro="" textlink="">
      <xdr:nvSpPr>
        <xdr:cNvPr id="26" name="Rounded Rectangular Callout 25"/>
        <xdr:cNvSpPr/>
      </xdr:nvSpPr>
      <xdr:spPr>
        <a:xfrm rot="10800000">
          <a:off x="692917" y="9274210"/>
          <a:ext cx="180975" cy="136071"/>
        </a:xfrm>
        <a:prstGeom prst="wedgeRoundRectCallout">
          <a:avLst>
            <a:gd name="adj1" fmla="val -43950"/>
            <a:gd name="adj2" fmla="val 84974"/>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3</xdr:col>
      <xdr:colOff>149992</xdr:colOff>
      <xdr:row>29</xdr:row>
      <xdr:rowOff>57146</xdr:rowOff>
    </xdr:from>
    <xdr:to>
      <xdr:col>3</xdr:col>
      <xdr:colOff>333688</xdr:colOff>
      <xdr:row>29</xdr:row>
      <xdr:rowOff>191858</xdr:rowOff>
    </xdr:to>
    <xdr:sp macro="" textlink="">
      <xdr:nvSpPr>
        <xdr:cNvPr id="27" name="Rounded Rectangular Callout 26"/>
        <xdr:cNvSpPr/>
      </xdr:nvSpPr>
      <xdr:spPr>
        <a:xfrm rot="10800000">
          <a:off x="692917" y="9010646"/>
          <a:ext cx="183696" cy="134712"/>
        </a:xfrm>
        <a:prstGeom prst="wedgeRoundRectCallout">
          <a:avLst>
            <a:gd name="adj1" fmla="val -41484"/>
            <a:gd name="adj2" fmla="val 84650"/>
            <a:gd name="adj3" fmla="val 16667"/>
          </a:avLst>
        </a:prstGeom>
        <a:solidFill>
          <a:srgbClr val="C0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editAs="oneCell">
    <xdr:from>
      <xdr:col>3</xdr:col>
      <xdr:colOff>0</xdr:colOff>
      <xdr:row>3</xdr:row>
      <xdr:rowOff>0</xdr:rowOff>
    </xdr:from>
    <xdr:to>
      <xdr:col>14</xdr:col>
      <xdr:colOff>1574292</xdr:colOff>
      <xdr:row>4</xdr:row>
      <xdr:rowOff>92964</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2925" y="342900"/>
          <a:ext cx="7632192" cy="1426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323850</xdr:colOff>
      <xdr:row>65</xdr:row>
      <xdr:rowOff>104775</xdr:rowOff>
    </xdr:from>
    <xdr:to>
      <xdr:col>29</xdr:col>
      <xdr:colOff>38100</xdr:colOff>
      <xdr:row>68</xdr:row>
      <xdr:rowOff>38100</xdr:rowOff>
    </xdr:to>
    <xdr:sp macro="" textlink="">
      <xdr:nvSpPr>
        <xdr:cNvPr id="2" name="Rounded Rectangle 1">
          <a:hlinkClick xmlns:r="http://schemas.openxmlformats.org/officeDocument/2006/relationships" r:id="rId1"/>
        </xdr:cNvPr>
        <xdr:cNvSpPr/>
      </xdr:nvSpPr>
      <xdr:spPr>
        <a:xfrm>
          <a:off x="8562975" y="18183225"/>
          <a:ext cx="2762250" cy="33337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0" cap="none" spc="0">
              <a:ln>
                <a:noFill/>
              </a:ln>
              <a:solidFill>
                <a:schemeClr val="bg1"/>
              </a:solidFill>
              <a:effectLst/>
              <a:latin typeface="Constantia" pitchFamily="18" charset="0"/>
            </a:rPr>
            <a:t>Go</a:t>
          </a:r>
          <a:r>
            <a:rPr lang="en-US" sz="1400" b="0" cap="none" spc="0" baseline="0">
              <a:ln>
                <a:noFill/>
              </a:ln>
              <a:solidFill>
                <a:schemeClr val="bg1"/>
              </a:solidFill>
              <a:effectLst/>
              <a:latin typeface="Constantia" pitchFamily="18" charset="0"/>
            </a:rPr>
            <a:t> to "Information resources"</a:t>
          </a:r>
          <a:endParaRPr lang="en-US" sz="1400" b="0" cap="none" spc="0">
            <a:ln>
              <a:noFill/>
            </a:ln>
            <a:solidFill>
              <a:schemeClr val="bg1"/>
            </a:solidFill>
            <a:effectLst/>
            <a:latin typeface="Constantia" pitchFamily="18" charset="0"/>
          </a:endParaRPr>
        </a:p>
      </xdr:txBody>
    </xdr:sp>
    <xdr:clientData/>
  </xdr:twoCellAnchor>
  <xdr:twoCellAnchor>
    <xdr:from>
      <xdr:col>7</xdr:col>
      <xdr:colOff>114300</xdr:colOff>
      <xdr:row>16</xdr:row>
      <xdr:rowOff>85725</xdr:rowOff>
    </xdr:from>
    <xdr:to>
      <xdr:col>7</xdr:col>
      <xdr:colOff>200024</xdr:colOff>
      <xdr:row>16</xdr:row>
      <xdr:rowOff>171451</xdr:rowOff>
    </xdr:to>
    <xdr:sp macro="" textlink="">
      <xdr:nvSpPr>
        <xdr:cNvPr id="60" name="Rounded Rectangular Callout 59"/>
        <xdr:cNvSpPr/>
      </xdr:nvSpPr>
      <xdr:spPr>
        <a:xfrm rot="10800000">
          <a:off x="6667500" y="228600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123825</xdr:colOff>
      <xdr:row>12</xdr:row>
      <xdr:rowOff>85725</xdr:rowOff>
    </xdr:from>
    <xdr:to>
      <xdr:col>7</xdr:col>
      <xdr:colOff>209549</xdr:colOff>
      <xdr:row>12</xdr:row>
      <xdr:rowOff>171451</xdr:rowOff>
    </xdr:to>
    <xdr:sp macro="" textlink="">
      <xdr:nvSpPr>
        <xdr:cNvPr id="61" name="Rounded Rectangular Callout 60"/>
        <xdr:cNvSpPr/>
      </xdr:nvSpPr>
      <xdr:spPr>
        <a:xfrm rot="10800000">
          <a:off x="6677025" y="17430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22</xdr:row>
      <xdr:rowOff>85725</xdr:rowOff>
    </xdr:from>
    <xdr:to>
      <xdr:col>7</xdr:col>
      <xdr:colOff>200024</xdr:colOff>
      <xdr:row>22</xdr:row>
      <xdr:rowOff>171451</xdr:rowOff>
    </xdr:to>
    <xdr:sp macro="" textlink="">
      <xdr:nvSpPr>
        <xdr:cNvPr id="62" name="Rounded Rectangular Callout 61"/>
        <xdr:cNvSpPr/>
      </xdr:nvSpPr>
      <xdr:spPr>
        <a:xfrm rot="10800000">
          <a:off x="6667500" y="375285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123825</xdr:colOff>
      <xdr:row>28</xdr:row>
      <xdr:rowOff>76200</xdr:rowOff>
    </xdr:from>
    <xdr:to>
      <xdr:col>7</xdr:col>
      <xdr:colOff>209549</xdr:colOff>
      <xdr:row>28</xdr:row>
      <xdr:rowOff>161926</xdr:rowOff>
    </xdr:to>
    <xdr:sp macro="" textlink="">
      <xdr:nvSpPr>
        <xdr:cNvPr id="63" name="Rounded Rectangular Callout 62"/>
        <xdr:cNvSpPr/>
      </xdr:nvSpPr>
      <xdr:spPr>
        <a:xfrm rot="10800000">
          <a:off x="6677025" y="50196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30</xdr:row>
      <xdr:rowOff>85725</xdr:rowOff>
    </xdr:from>
    <xdr:to>
      <xdr:col>7</xdr:col>
      <xdr:colOff>200024</xdr:colOff>
      <xdr:row>30</xdr:row>
      <xdr:rowOff>171451</xdr:rowOff>
    </xdr:to>
    <xdr:sp macro="" textlink="">
      <xdr:nvSpPr>
        <xdr:cNvPr id="64" name="Rounded Rectangular Callout 63"/>
        <xdr:cNvSpPr/>
      </xdr:nvSpPr>
      <xdr:spPr>
        <a:xfrm rot="10800000">
          <a:off x="6667500" y="576262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38</xdr:row>
      <xdr:rowOff>76200</xdr:rowOff>
    </xdr:from>
    <xdr:to>
      <xdr:col>7</xdr:col>
      <xdr:colOff>200024</xdr:colOff>
      <xdr:row>38</xdr:row>
      <xdr:rowOff>161926</xdr:rowOff>
    </xdr:to>
    <xdr:sp macro="" textlink="">
      <xdr:nvSpPr>
        <xdr:cNvPr id="65" name="Rounded Rectangular Callout 64"/>
        <xdr:cNvSpPr/>
      </xdr:nvSpPr>
      <xdr:spPr>
        <a:xfrm rot="10800000">
          <a:off x="6667500" y="721995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40</xdr:row>
      <xdr:rowOff>85725</xdr:rowOff>
    </xdr:from>
    <xdr:to>
      <xdr:col>7</xdr:col>
      <xdr:colOff>200024</xdr:colOff>
      <xdr:row>40</xdr:row>
      <xdr:rowOff>171451</xdr:rowOff>
    </xdr:to>
    <xdr:sp macro="" textlink="">
      <xdr:nvSpPr>
        <xdr:cNvPr id="66" name="Rounded Rectangular Callout 65"/>
        <xdr:cNvSpPr/>
      </xdr:nvSpPr>
      <xdr:spPr>
        <a:xfrm rot="10800000">
          <a:off x="6667500" y="796290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16</xdr:row>
      <xdr:rowOff>85725</xdr:rowOff>
    </xdr:from>
    <xdr:to>
      <xdr:col>9</xdr:col>
      <xdr:colOff>200024</xdr:colOff>
      <xdr:row>16</xdr:row>
      <xdr:rowOff>171451</xdr:rowOff>
    </xdr:to>
    <xdr:sp macro="" textlink="">
      <xdr:nvSpPr>
        <xdr:cNvPr id="67" name="Rounded Rectangular Callout 66"/>
        <xdr:cNvSpPr/>
      </xdr:nvSpPr>
      <xdr:spPr>
        <a:xfrm rot="10800000">
          <a:off x="6981825" y="228600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20</xdr:row>
      <xdr:rowOff>85725</xdr:rowOff>
    </xdr:from>
    <xdr:to>
      <xdr:col>9</xdr:col>
      <xdr:colOff>200024</xdr:colOff>
      <xdr:row>20</xdr:row>
      <xdr:rowOff>171451</xdr:rowOff>
    </xdr:to>
    <xdr:sp macro="" textlink="">
      <xdr:nvSpPr>
        <xdr:cNvPr id="68" name="Rounded Rectangular Callout 67"/>
        <xdr:cNvSpPr/>
      </xdr:nvSpPr>
      <xdr:spPr>
        <a:xfrm rot="10800000">
          <a:off x="6981825" y="301942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22</xdr:row>
      <xdr:rowOff>85725</xdr:rowOff>
    </xdr:from>
    <xdr:to>
      <xdr:col>9</xdr:col>
      <xdr:colOff>200024</xdr:colOff>
      <xdr:row>22</xdr:row>
      <xdr:rowOff>171451</xdr:rowOff>
    </xdr:to>
    <xdr:sp macro="" textlink="">
      <xdr:nvSpPr>
        <xdr:cNvPr id="69" name="Rounded Rectangular Callout 68"/>
        <xdr:cNvSpPr/>
      </xdr:nvSpPr>
      <xdr:spPr>
        <a:xfrm rot="10800000">
          <a:off x="6981825" y="375285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28</xdr:row>
      <xdr:rowOff>85725</xdr:rowOff>
    </xdr:from>
    <xdr:to>
      <xdr:col>9</xdr:col>
      <xdr:colOff>200024</xdr:colOff>
      <xdr:row>28</xdr:row>
      <xdr:rowOff>171451</xdr:rowOff>
    </xdr:to>
    <xdr:sp macro="" textlink="">
      <xdr:nvSpPr>
        <xdr:cNvPr id="70" name="Rounded Rectangular Callout 69"/>
        <xdr:cNvSpPr/>
      </xdr:nvSpPr>
      <xdr:spPr>
        <a:xfrm rot="10800000">
          <a:off x="6981825" y="502920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44</xdr:row>
      <xdr:rowOff>85725</xdr:rowOff>
    </xdr:from>
    <xdr:to>
      <xdr:col>9</xdr:col>
      <xdr:colOff>200024</xdr:colOff>
      <xdr:row>44</xdr:row>
      <xdr:rowOff>171451</xdr:rowOff>
    </xdr:to>
    <xdr:sp macro="" textlink="">
      <xdr:nvSpPr>
        <xdr:cNvPr id="71" name="Rounded Rectangular Callout 70"/>
        <xdr:cNvSpPr/>
      </xdr:nvSpPr>
      <xdr:spPr>
        <a:xfrm rot="10800000">
          <a:off x="7296150" y="888682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46</xdr:row>
      <xdr:rowOff>85725</xdr:rowOff>
    </xdr:from>
    <xdr:to>
      <xdr:col>9</xdr:col>
      <xdr:colOff>200024</xdr:colOff>
      <xdr:row>46</xdr:row>
      <xdr:rowOff>171451</xdr:rowOff>
    </xdr:to>
    <xdr:sp macro="" textlink="">
      <xdr:nvSpPr>
        <xdr:cNvPr id="72" name="Rounded Rectangular Callout 71"/>
        <xdr:cNvSpPr/>
      </xdr:nvSpPr>
      <xdr:spPr>
        <a:xfrm rot="10800000">
          <a:off x="7296150" y="981075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48</xdr:row>
      <xdr:rowOff>85725</xdr:rowOff>
    </xdr:from>
    <xdr:to>
      <xdr:col>9</xdr:col>
      <xdr:colOff>200024</xdr:colOff>
      <xdr:row>48</xdr:row>
      <xdr:rowOff>171451</xdr:rowOff>
    </xdr:to>
    <xdr:sp macro="" textlink="">
      <xdr:nvSpPr>
        <xdr:cNvPr id="73" name="Rounded Rectangular Callout 72"/>
        <xdr:cNvSpPr/>
      </xdr:nvSpPr>
      <xdr:spPr>
        <a:xfrm rot="10800000">
          <a:off x="7296150" y="103536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54</xdr:row>
      <xdr:rowOff>85725</xdr:rowOff>
    </xdr:from>
    <xdr:to>
      <xdr:col>9</xdr:col>
      <xdr:colOff>200024</xdr:colOff>
      <xdr:row>54</xdr:row>
      <xdr:rowOff>171451</xdr:rowOff>
    </xdr:to>
    <xdr:sp macro="" textlink="">
      <xdr:nvSpPr>
        <xdr:cNvPr id="74" name="Rounded Rectangular Callout 73"/>
        <xdr:cNvSpPr/>
      </xdr:nvSpPr>
      <xdr:spPr>
        <a:xfrm rot="10800000">
          <a:off x="7296150" y="1108710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56</xdr:row>
      <xdr:rowOff>85725</xdr:rowOff>
    </xdr:from>
    <xdr:to>
      <xdr:col>9</xdr:col>
      <xdr:colOff>200024</xdr:colOff>
      <xdr:row>56</xdr:row>
      <xdr:rowOff>171451</xdr:rowOff>
    </xdr:to>
    <xdr:sp macro="" textlink="">
      <xdr:nvSpPr>
        <xdr:cNvPr id="75" name="Rounded Rectangular Callout 74"/>
        <xdr:cNvSpPr/>
      </xdr:nvSpPr>
      <xdr:spPr>
        <a:xfrm rot="10800000">
          <a:off x="7296150" y="1163002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58</xdr:row>
      <xdr:rowOff>85725</xdr:rowOff>
    </xdr:from>
    <xdr:to>
      <xdr:col>9</xdr:col>
      <xdr:colOff>200024</xdr:colOff>
      <xdr:row>58</xdr:row>
      <xdr:rowOff>171451</xdr:rowOff>
    </xdr:to>
    <xdr:sp macro="" textlink="">
      <xdr:nvSpPr>
        <xdr:cNvPr id="76" name="Rounded Rectangular Callout 75"/>
        <xdr:cNvSpPr/>
      </xdr:nvSpPr>
      <xdr:spPr>
        <a:xfrm rot="10800000">
          <a:off x="7296150" y="1236345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12</xdr:row>
      <xdr:rowOff>85725</xdr:rowOff>
    </xdr:from>
    <xdr:to>
      <xdr:col>9</xdr:col>
      <xdr:colOff>200024</xdr:colOff>
      <xdr:row>12</xdr:row>
      <xdr:rowOff>171451</xdr:rowOff>
    </xdr:to>
    <xdr:sp macro="" textlink="">
      <xdr:nvSpPr>
        <xdr:cNvPr id="79" name="Rounded Rectangular Callout 78"/>
        <xdr:cNvSpPr/>
      </xdr:nvSpPr>
      <xdr:spPr>
        <a:xfrm rot="10800000">
          <a:off x="6829425" y="228600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38099</xdr:colOff>
      <xdr:row>12</xdr:row>
      <xdr:rowOff>85725</xdr:rowOff>
    </xdr:from>
    <xdr:to>
      <xdr:col>16</xdr:col>
      <xdr:colOff>47623</xdr:colOff>
      <xdr:row>12</xdr:row>
      <xdr:rowOff>171451</xdr:rowOff>
    </xdr:to>
    <xdr:sp macro="" textlink="">
      <xdr:nvSpPr>
        <xdr:cNvPr id="36" name="Rounded Rectangular Callout 35"/>
        <xdr:cNvSpPr/>
      </xdr:nvSpPr>
      <xdr:spPr>
        <a:xfrm rot="10800000">
          <a:off x="5143499" y="2647950"/>
          <a:ext cx="85724" cy="85726"/>
        </a:xfrm>
        <a:prstGeom prst="wedgeRoundRectCallout">
          <a:avLst>
            <a:gd name="adj1" fmla="val 45859"/>
            <a:gd name="adj2" fmla="val 158306"/>
            <a:gd name="adj3" fmla="val 16667"/>
          </a:avLst>
        </a:prstGeom>
        <a:solidFill>
          <a:srgbClr val="C0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16</xdr:row>
      <xdr:rowOff>85725</xdr:rowOff>
    </xdr:from>
    <xdr:to>
      <xdr:col>16</xdr:col>
      <xdr:colOff>47624</xdr:colOff>
      <xdr:row>16</xdr:row>
      <xdr:rowOff>171451</xdr:rowOff>
    </xdr:to>
    <xdr:sp macro="" textlink="">
      <xdr:nvSpPr>
        <xdr:cNvPr id="37" name="Rounded Rectangular Callout 36"/>
        <xdr:cNvSpPr/>
      </xdr:nvSpPr>
      <xdr:spPr>
        <a:xfrm rot="10800000">
          <a:off x="5143500" y="375285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26</xdr:row>
      <xdr:rowOff>76200</xdr:rowOff>
    </xdr:from>
    <xdr:to>
      <xdr:col>16</xdr:col>
      <xdr:colOff>47624</xdr:colOff>
      <xdr:row>26</xdr:row>
      <xdr:rowOff>161926</xdr:rowOff>
    </xdr:to>
    <xdr:sp macro="" textlink="">
      <xdr:nvSpPr>
        <xdr:cNvPr id="38" name="Rounded Rectangular Callout 37"/>
        <xdr:cNvSpPr/>
      </xdr:nvSpPr>
      <xdr:spPr>
        <a:xfrm rot="10800000">
          <a:off x="5143500" y="699135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30</xdr:row>
      <xdr:rowOff>76200</xdr:rowOff>
    </xdr:from>
    <xdr:to>
      <xdr:col>16</xdr:col>
      <xdr:colOff>47624</xdr:colOff>
      <xdr:row>30</xdr:row>
      <xdr:rowOff>161926</xdr:rowOff>
    </xdr:to>
    <xdr:sp macro="" textlink="">
      <xdr:nvSpPr>
        <xdr:cNvPr id="39" name="Rounded Rectangular Callout 38"/>
        <xdr:cNvSpPr/>
      </xdr:nvSpPr>
      <xdr:spPr>
        <a:xfrm rot="10800000">
          <a:off x="5143500" y="828675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38</xdr:row>
      <xdr:rowOff>76200</xdr:rowOff>
    </xdr:from>
    <xdr:to>
      <xdr:col>16</xdr:col>
      <xdr:colOff>47624</xdr:colOff>
      <xdr:row>38</xdr:row>
      <xdr:rowOff>161926</xdr:rowOff>
    </xdr:to>
    <xdr:sp macro="" textlink="">
      <xdr:nvSpPr>
        <xdr:cNvPr id="40" name="Rounded Rectangular Callout 39"/>
        <xdr:cNvSpPr/>
      </xdr:nvSpPr>
      <xdr:spPr>
        <a:xfrm rot="10800000">
          <a:off x="5143500" y="1009650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38099</xdr:colOff>
      <xdr:row>48</xdr:row>
      <xdr:rowOff>76200</xdr:rowOff>
    </xdr:from>
    <xdr:to>
      <xdr:col>16</xdr:col>
      <xdr:colOff>47623</xdr:colOff>
      <xdr:row>48</xdr:row>
      <xdr:rowOff>161926</xdr:rowOff>
    </xdr:to>
    <xdr:sp macro="" textlink="">
      <xdr:nvSpPr>
        <xdr:cNvPr id="41" name="Rounded Rectangular Callout 40"/>
        <xdr:cNvSpPr/>
      </xdr:nvSpPr>
      <xdr:spPr>
        <a:xfrm rot="10800000">
          <a:off x="5143499" y="1320165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38099</xdr:colOff>
      <xdr:row>54</xdr:row>
      <xdr:rowOff>76200</xdr:rowOff>
    </xdr:from>
    <xdr:to>
      <xdr:col>16</xdr:col>
      <xdr:colOff>47623</xdr:colOff>
      <xdr:row>54</xdr:row>
      <xdr:rowOff>161926</xdr:rowOff>
    </xdr:to>
    <xdr:sp macro="" textlink="">
      <xdr:nvSpPr>
        <xdr:cNvPr id="42" name="Rounded Rectangular Callout 41"/>
        <xdr:cNvSpPr/>
      </xdr:nvSpPr>
      <xdr:spPr>
        <a:xfrm rot="10800000">
          <a:off x="5143499" y="1463040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33</xdr:row>
      <xdr:rowOff>76200</xdr:rowOff>
    </xdr:from>
    <xdr:to>
      <xdr:col>16</xdr:col>
      <xdr:colOff>47624</xdr:colOff>
      <xdr:row>33</xdr:row>
      <xdr:rowOff>161926</xdr:rowOff>
    </xdr:to>
    <xdr:sp macro="" textlink="">
      <xdr:nvSpPr>
        <xdr:cNvPr id="43" name="Rounded Rectangular Callout 42"/>
        <xdr:cNvSpPr/>
      </xdr:nvSpPr>
      <xdr:spPr>
        <a:xfrm rot="10800000">
          <a:off x="5143500" y="902970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123825</xdr:colOff>
      <xdr:row>14</xdr:row>
      <xdr:rowOff>85725</xdr:rowOff>
    </xdr:from>
    <xdr:to>
      <xdr:col>7</xdr:col>
      <xdr:colOff>209549</xdr:colOff>
      <xdr:row>14</xdr:row>
      <xdr:rowOff>171451</xdr:rowOff>
    </xdr:to>
    <xdr:sp macro="" textlink="">
      <xdr:nvSpPr>
        <xdr:cNvPr id="45" name="Rounded Rectangular Callout 44"/>
        <xdr:cNvSpPr/>
      </xdr:nvSpPr>
      <xdr:spPr>
        <a:xfrm rot="10800000">
          <a:off x="514350" y="207645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18</xdr:row>
      <xdr:rowOff>85725</xdr:rowOff>
    </xdr:from>
    <xdr:to>
      <xdr:col>16</xdr:col>
      <xdr:colOff>47624</xdr:colOff>
      <xdr:row>18</xdr:row>
      <xdr:rowOff>171451</xdr:rowOff>
    </xdr:to>
    <xdr:sp macro="" textlink="">
      <xdr:nvSpPr>
        <xdr:cNvPr id="47" name="Rounded Rectangular Callout 46"/>
        <xdr:cNvSpPr/>
      </xdr:nvSpPr>
      <xdr:spPr>
        <a:xfrm rot="10800000">
          <a:off x="5143500" y="4295775"/>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18</xdr:row>
      <xdr:rowOff>85725</xdr:rowOff>
    </xdr:from>
    <xdr:to>
      <xdr:col>7</xdr:col>
      <xdr:colOff>200024</xdr:colOff>
      <xdr:row>18</xdr:row>
      <xdr:rowOff>171451</xdr:rowOff>
    </xdr:to>
    <xdr:sp macro="" textlink="">
      <xdr:nvSpPr>
        <xdr:cNvPr id="48" name="Rounded Rectangular Callout 47"/>
        <xdr:cNvSpPr/>
      </xdr:nvSpPr>
      <xdr:spPr>
        <a:xfrm rot="10800000">
          <a:off x="504825" y="318135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18</xdr:row>
      <xdr:rowOff>85725</xdr:rowOff>
    </xdr:from>
    <xdr:to>
      <xdr:col>9</xdr:col>
      <xdr:colOff>200024</xdr:colOff>
      <xdr:row>18</xdr:row>
      <xdr:rowOff>171451</xdr:rowOff>
    </xdr:to>
    <xdr:sp macro="" textlink="">
      <xdr:nvSpPr>
        <xdr:cNvPr id="49" name="Rounded Rectangular Callout 48"/>
        <xdr:cNvSpPr/>
      </xdr:nvSpPr>
      <xdr:spPr>
        <a:xfrm rot="10800000">
          <a:off x="933450" y="318135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26</xdr:row>
      <xdr:rowOff>85725</xdr:rowOff>
    </xdr:from>
    <xdr:to>
      <xdr:col>9</xdr:col>
      <xdr:colOff>200024</xdr:colOff>
      <xdr:row>26</xdr:row>
      <xdr:rowOff>171451</xdr:rowOff>
    </xdr:to>
    <xdr:sp macro="" textlink="">
      <xdr:nvSpPr>
        <xdr:cNvPr id="50" name="Rounded Rectangular Callout 49"/>
        <xdr:cNvSpPr/>
      </xdr:nvSpPr>
      <xdr:spPr>
        <a:xfrm rot="10800000">
          <a:off x="933450" y="656272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38099</xdr:colOff>
      <xdr:row>46</xdr:row>
      <xdr:rowOff>76200</xdr:rowOff>
    </xdr:from>
    <xdr:to>
      <xdr:col>16</xdr:col>
      <xdr:colOff>47623</xdr:colOff>
      <xdr:row>46</xdr:row>
      <xdr:rowOff>161926</xdr:rowOff>
    </xdr:to>
    <xdr:sp macro="" textlink="">
      <xdr:nvSpPr>
        <xdr:cNvPr id="52" name="Rounded Rectangular Callout 51"/>
        <xdr:cNvSpPr/>
      </xdr:nvSpPr>
      <xdr:spPr>
        <a:xfrm rot="10800000">
          <a:off x="5143499" y="1264920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38099</xdr:colOff>
      <xdr:row>50</xdr:row>
      <xdr:rowOff>76200</xdr:rowOff>
    </xdr:from>
    <xdr:to>
      <xdr:col>16</xdr:col>
      <xdr:colOff>47623</xdr:colOff>
      <xdr:row>50</xdr:row>
      <xdr:rowOff>161926</xdr:rowOff>
    </xdr:to>
    <xdr:sp macro="" textlink="">
      <xdr:nvSpPr>
        <xdr:cNvPr id="53" name="Rounded Rectangular Callout 52"/>
        <xdr:cNvSpPr/>
      </xdr:nvSpPr>
      <xdr:spPr>
        <a:xfrm rot="10800000">
          <a:off x="5143499" y="1375410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20</xdr:row>
      <xdr:rowOff>76200</xdr:rowOff>
    </xdr:from>
    <xdr:to>
      <xdr:col>16</xdr:col>
      <xdr:colOff>47624</xdr:colOff>
      <xdr:row>20</xdr:row>
      <xdr:rowOff>161926</xdr:rowOff>
    </xdr:to>
    <xdr:sp macro="" textlink="">
      <xdr:nvSpPr>
        <xdr:cNvPr id="51" name="Rounded Rectangular Callout 50"/>
        <xdr:cNvSpPr/>
      </xdr:nvSpPr>
      <xdr:spPr>
        <a:xfrm rot="10800000">
          <a:off x="5143500" y="502920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20</xdr:row>
      <xdr:rowOff>85725</xdr:rowOff>
    </xdr:from>
    <xdr:to>
      <xdr:col>7</xdr:col>
      <xdr:colOff>200024</xdr:colOff>
      <xdr:row>20</xdr:row>
      <xdr:rowOff>171451</xdr:rowOff>
    </xdr:to>
    <xdr:sp macro="" textlink="">
      <xdr:nvSpPr>
        <xdr:cNvPr id="54" name="Rounded Rectangular Callout 53"/>
        <xdr:cNvSpPr/>
      </xdr:nvSpPr>
      <xdr:spPr>
        <a:xfrm rot="10800000">
          <a:off x="609600" y="407670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60</xdr:row>
      <xdr:rowOff>85725</xdr:rowOff>
    </xdr:from>
    <xdr:to>
      <xdr:col>9</xdr:col>
      <xdr:colOff>200024</xdr:colOff>
      <xdr:row>60</xdr:row>
      <xdr:rowOff>171451</xdr:rowOff>
    </xdr:to>
    <xdr:sp macro="" textlink="">
      <xdr:nvSpPr>
        <xdr:cNvPr id="56" name="Rounded Rectangular Callout 55"/>
        <xdr:cNvSpPr/>
      </xdr:nvSpPr>
      <xdr:spPr>
        <a:xfrm rot="10800000">
          <a:off x="5572125" y="1593532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28</xdr:row>
      <xdr:rowOff>76200</xdr:rowOff>
    </xdr:from>
    <xdr:to>
      <xdr:col>16</xdr:col>
      <xdr:colOff>47624</xdr:colOff>
      <xdr:row>28</xdr:row>
      <xdr:rowOff>161926</xdr:rowOff>
    </xdr:to>
    <xdr:sp macro="" textlink="">
      <xdr:nvSpPr>
        <xdr:cNvPr id="57" name="Rounded Rectangular Callout 56"/>
        <xdr:cNvSpPr/>
      </xdr:nvSpPr>
      <xdr:spPr>
        <a:xfrm rot="10800000">
          <a:off x="5143500" y="754380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38099</xdr:colOff>
      <xdr:row>44</xdr:row>
      <xdr:rowOff>76200</xdr:rowOff>
    </xdr:from>
    <xdr:to>
      <xdr:col>16</xdr:col>
      <xdr:colOff>47623</xdr:colOff>
      <xdr:row>44</xdr:row>
      <xdr:rowOff>161926</xdr:rowOff>
    </xdr:to>
    <xdr:sp macro="" textlink="">
      <xdr:nvSpPr>
        <xdr:cNvPr id="58" name="Rounded Rectangular Callout 57"/>
        <xdr:cNvSpPr/>
      </xdr:nvSpPr>
      <xdr:spPr>
        <a:xfrm rot="10800000">
          <a:off x="5143499" y="1209675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38099</xdr:colOff>
      <xdr:row>60</xdr:row>
      <xdr:rowOff>76200</xdr:rowOff>
    </xdr:from>
    <xdr:to>
      <xdr:col>16</xdr:col>
      <xdr:colOff>47623</xdr:colOff>
      <xdr:row>60</xdr:row>
      <xdr:rowOff>161926</xdr:rowOff>
    </xdr:to>
    <xdr:sp macro="" textlink="">
      <xdr:nvSpPr>
        <xdr:cNvPr id="59" name="Rounded Rectangular Callout 58"/>
        <xdr:cNvSpPr/>
      </xdr:nvSpPr>
      <xdr:spPr>
        <a:xfrm rot="10800000">
          <a:off x="5143499" y="1666875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14</xdr:row>
      <xdr:rowOff>85725</xdr:rowOff>
    </xdr:from>
    <xdr:to>
      <xdr:col>9</xdr:col>
      <xdr:colOff>200024</xdr:colOff>
      <xdr:row>14</xdr:row>
      <xdr:rowOff>171451</xdr:rowOff>
    </xdr:to>
    <xdr:sp macro="" textlink="">
      <xdr:nvSpPr>
        <xdr:cNvPr id="44" name="Rounded Rectangular Callout 43"/>
        <xdr:cNvSpPr/>
      </xdr:nvSpPr>
      <xdr:spPr>
        <a:xfrm rot="10800000">
          <a:off x="790575" y="2647950"/>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44</xdr:row>
      <xdr:rowOff>85725</xdr:rowOff>
    </xdr:from>
    <xdr:to>
      <xdr:col>7</xdr:col>
      <xdr:colOff>200024</xdr:colOff>
      <xdr:row>44</xdr:row>
      <xdr:rowOff>171451</xdr:rowOff>
    </xdr:to>
    <xdr:sp macro="" textlink="">
      <xdr:nvSpPr>
        <xdr:cNvPr id="78" name="Rounded Rectangular Callout 77"/>
        <xdr:cNvSpPr/>
      </xdr:nvSpPr>
      <xdr:spPr>
        <a:xfrm rot="10800000">
          <a:off x="361950" y="106584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50</xdr:row>
      <xdr:rowOff>85725</xdr:rowOff>
    </xdr:from>
    <xdr:to>
      <xdr:col>9</xdr:col>
      <xdr:colOff>200024</xdr:colOff>
      <xdr:row>50</xdr:row>
      <xdr:rowOff>171451</xdr:rowOff>
    </xdr:to>
    <xdr:sp macro="" textlink="">
      <xdr:nvSpPr>
        <xdr:cNvPr id="80" name="Rounded Rectangular Callout 79"/>
        <xdr:cNvSpPr/>
      </xdr:nvSpPr>
      <xdr:spPr>
        <a:xfrm rot="10800000">
          <a:off x="790575" y="130206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9</xdr:col>
      <xdr:colOff>114300</xdr:colOff>
      <xdr:row>62</xdr:row>
      <xdr:rowOff>85725</xdr:rowOff>
    </xdr:from>
    <xdr:to>
      <xdr:col>9</xdr:col>
      <xdr:colOff>200024</xdr:colOff>
      <xdr:row>62</xdr:row>
      <xdr:rowOff>171451</xdr:rowOff>
    </xdr:to>
    <xdr:sp macro="" textlink="">
      <xdr:nvSpPr>
        <xdr:cNvPr id="82" name="Rounded Rectangular Callout 81"/>
        <xdr:cNvSpPr/>
      </xdr:nvSpPr>
      <xdr:spPr>
        <a:xfrm rot="10800000">
          <a:off x="790575" y="164877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mc:AlternateContent xmlns:mc="http://schemas.openxmlformats.org/markup-compatibility/2006">
    <mc:Choice xmlns:a14="http://schemas.microsoft.com/office/drawing/2010/main" Requires="a14">
      <xdr:twoCellAnchor editAs="oneCell">
        <xdr:from>
          <xdr:col>17</xdr:col>
          <xdr:colOff>142875</xdr:colOff>
          <xdr:row>12</xdr:row>
          <xdr:rowOff>0</xdr:rowOff>
        </xdr:from>
        <xdr:to>
          <xdr:col>27</xdr:col>
          <xdr:colOff>28575</xdr:colOff>
          <xdr:row>13</xdr:row>
          <xdr:rowOff>0</xdr:rowOff>
        </xdr:to>
        <xdr:sp macro="" textlink="">
          <xdr:nvSpPr>
            <xdr:cNvPr id="1071"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9525</xdr:rowOff>
        </xdr:from>
        <xdr:to>
          <xdr:col>19</xdr:col>
          <xdr:colOff>0</xdr:colOff>
          <xdr:row>13</xdr:row>
          <xdr:rowOff>0</xdr:rowOff>
        </xdr:to>
        <xdr:sp macro="" textlink="">
          <xdr:nvSpPr>
            <xdr:cNvPr id="1073" name="Option Button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14</xdr:row>
          <xdr:rowOff>0</xdr:rowOff>
        </xdr:from>
        <xdr:to>
          <xdr:col>27</xdr:col>
          <xdr:colOff>19050</xdr:colOff>
          <xdr:row>15</xdr:row>
          <xdr:rowOff>0</xdr:rowOff>
        </xdr:to>
        <xdr:sp macro="" textlink="">
          <xdr:nvSpPr>
            <xdr:cNvPr id="1078" name="Group Box 54" hidden="1">
              <a:extLst>
                <a:ext uri="{63B3BB69-23CF-44E3-9099-C40C66FF867C}">
                  <a14:compatExt spid="_x0000_s1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28575</xdr:rowOff>
        </xdr:from>
        <xdr:to>
          <xdr:col>18</xdr:col>
          <xdr:colOff>352425</xdr:colOff>
          <xdr:row>15</xdr:row>
          <xdr:rowOff>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19</xdr:col>
          <xdr:colOff>0</xdr:colOff>
          <xdr:row>17</xdr:row>
          <xdr:rowOff>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xdr:row>
          <xdr:rowOff>0</xdr:rowOff>
        </xdr:from>
        <xdr:to>
          <xdr:col>27</xdr:col>
          <xdr:colOff>19050</xdr:colOff>
          <xdr:row>17</xdr:row>
          <xdr:rowOff>0</xdr:rowOff>
        </xdr:to>
        <xdr:sp macro="" textlink="">
          <xdr:nvSpPr>
            <xdr:cNvPr id="1091" name="Group Box 67"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18</xdr:row>
          <xdr:rowOff>0</xdr:rowOff>
        </xdr:from>
        <xdr:to>
          <xdr:col>27</xdr:col>
          <xdr:colOff>19050</xdr:colOff>
          <xdr:row>19</xdr:row>
          <xdr:rowOff>0</xdr:rowOff>
        </xdr:to>
        <xdr:sp macro="" textlink="">
          <xdr:nvSpPr>
            <xdr:cNvPr id="1092" name="Group Box 68" hidden="1">
              <a:extLst>
                <a:ext uri="{63B3BB69-23CF-44E3-9099-C40C66FF867C}">
                  <a14:compatExt spid="_x0000_s1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9525</xdr:rowOff>
        </xdr:from>
        <xdr:to>
          <xdr:col>21</xdr:col>
          <xdr:colOff>0</xdr:colOff>
          <xdr:row>13</xdr:row>
          <xdr:rowOff>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9525</xdr:rowOff>
        </xdr:from>
        <xdr:to>
          <xdr:col>23</xdr:col>
          <xdr:colOff>0</xdr:colOff>
          <xdr:row>13</xdr:row>
          <xdr:rowOff>0</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9525</xdr:rowOff>
        </xdr:from>
        <xdr:to>
          <xdr:col>25</xdr:col>
          <xdr:colOff>0</xdr:colOff>
          <xdr:row>13</xdr:row>
          <xdr:rowOff>0</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9525</xdr:rowOff>
        </xdr:from>
        <xdr:to>
          <xdr:col>27</xdr:col>
          <xdr:colOff>28575</xdr:colOff>
          <xdr:row>13</xdr:row>
          <xdr:rowOff>0</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0</xdr:rowOff>
        </xdr:from>
        <xdr:to>
          <xdr:col>21</xdr:col>
          <xdr:colOff>0</xdr:colOff>
          <xdr:row>17</xdr:row>
          <xdr:rowOff>0</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0</xdr:rowOff>
        </xdr:from>
        <xdr:to>
          <xdr:col>23</xdr:col>
          <xdr:colOff>0</xdr:colOff>
          <xdr:row>17</xdr:row>
          <xdr:rowOff>0</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0</xdr:rowOff>
        </xdr:from>
        <xdr:to>
          <xdr:col>25</xdr:col>
          <xdr:colOff>0</xdr:colOff>
          <xdr:row>17</xdr:row>
          <xdr:rowOff>0</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819150</xdr:colOff>
          <xdr:row>16</xdr:row>
          <xdr:rowOff>0</xdr:rowOff>
        </xdr:from>
        <xdr:to>
          <xdr:col>27</xdr:col>
          <xdr:colOff>19050</xdr:colOff>
          <xdr:row>17</xdr:row>
          <xdr:rowOff>0</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28575</xdr:rowOff>
        </xdr:from>
        <xdr:to>
          <xdr:col>20</xdr:col>
          <xdr:colOff>352425</xdr:colOff>
          <xdr:row>15</xdr:row>
          <xdr:rowOff>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28575</xdr:rowOff>
        </xdr:from>
        <xdr:to>
          <xdr:col>22</xdr:col>
          <xdr:colOff>352425</xdr:colOff>
          <xdr:row>15</xdr:row>
          <xdr:rowOff>0</xdr:rowOff>
        </xdr:to>
        <xdr:sp macro="" textlink="">
          <xdr:nvSpPr>
            <xdr:cNvPr id="1103" name="Option Button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28575</xdr:rowOff>
        </xdr:from>
        <xdr:to>
          <xdr:col>24</xdr:col>
          <xdr:colOff>352425</xdr:colOff>
          <xdr:row>15</xdr:row>
          <xdr:rowOff>0</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xdr:row>
          <xdr:rowOff>28575</xdr:rowOff>
        </xdr:from>
        <xdr:to>
          <xdr:col>27</xdr:col>
          <xdr:colOff>19050</xdr:colOff>
          <xdr:row>15</xdr:row>
          <xdr:rowOff>0</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9525</xdr:rowOff>
        </xdr:from>
        <xdr:to>
          <xdr:col>18</xdr:col>
          <xdr:colOff>352425</xdr:colOff>
          <xdr:row>19</xdr:row>
          <xdr:rowOff>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20</xdr:col>
          <xdr:colOff>352425</xdr:colOff>
          <xdr:row>19</xdr:row>
          <xdr:rowOff>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9525</xdr:rowOff>
        </xdr:from>
        <xdr:to>
          <xdr:col>22</xdr:col>
          <xdr:colOff>352425</xdr:colOff>
          <xdr:row>19</xdr:row>
          <xdr:rowOff>0</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9525</xdr:rowOff>
        </xdr:from>
        <xdr:to>
          <xdr:col>24</xdr:col>
          <xdr:colOff>352425</xdr:colOff>
          <xdr:row>19</xdr:row>
          <xdr:rowOff>0</xdr:rowOff>
        </xdr:to>
        <xdr:sp macro="" textlink="">
          <xdr:nvSpPr>
            <xdr:cNvPr id="1112" name="Option Button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819150</xdr:colOff>
          <xdr:row>18</xdr:row>
          <xdr:rowOff>9525</xdr:rowOff>
        </xdr:from>
        <xdr:to>
          <xdr:col>27</xdr:col>
          <xdr:colOff>19050</xdr:colOff>
          <xdr:row>19</xdr:row>
          <xdr:rowOff>0</xdr:rowOff>
        </xdr:to>
        <xdr:sp macro="" textlink="">
          <xdr:nvSpPr>
            <xdr:cNvPr id="1113" name="Option Button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200025</xdr:rowOff>
        </xdr:from>
        <xdr:to>
          <xdr:col>27</xdr:col>
          <xdr:colOff>19050</xdr:colOff>
          <xdr:row>27</xdr:row>
          <xdr:rowOff>9525</xdr:rowOff>
        </xdr:to>
        <xdr:sp macro="" textlink="">
          <xdr:nvSpPr>
            <xdr:cNvPr id="1114" name="Group Box 90" hidden="1">
              <a:extLst>
                <a:ext uri="{63B3BB69-23CF-44E3-9099-C40C66FF867C}">
                  <a14:compatExt spid="_x0000_s1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9525</xdr:rowOff>
        </xdr:from>
        <xdr:to>
          <xdr:col>19</xdr:col>
          <xdr:colOff>0</xdr:colOff>
          <xdr:row>27</xdr:row>
          <xdr:rowOff>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9525</xdr:rowOff>
        </xdr:from>
        <xdr:to>
          <xdr:col>21</xdr:col>
          <xdr:colOff>0</xdr:colOff>
          <xdr:row>27</xdr:row>
          <xdr:rowOff>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9525</xdr:rowOff>
        </xdr:from>
        <xdr:to>
          <xdr:col>23</xdr:col>
          <xdr:colOff>0</xdr:colOff>
          <xdr:row>27</xdr:row>
          <xdr:rowOff>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9525</xdr:rowOff>
        </xdr:from>
        <xdr:to>
          <xdr:col>25</xdr:col>
          <xdr:colOff>0</xdr:colOff>
          <xdr:row>27</xdr:row>
          <xdr:rowOff>0</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9525</xdr:rowOff>
        </xdr:from>
        <xdr:to>
          <xdr:col>27</xdr:col>
          <xdr:colOff>19050</xdr:colOff>
          <xdr:row>27</xdr:row>
          <xdr:rowOff>0</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xdr:row>
          <xdr:rowOff>0</xdr:rowOff>
        </xdr:from>
        <xdr:to>
          <xdr:col>27</xdr:col>
          <xdr:colOff>19050</xdr:colOff>
          <xdr:row>29</xdr:row>
          <xdr:rowOff>0</xdr:rowOff>
        </xdr:to>
        <xdr:sp macro="" textlink="">
          <xdr:nvSpPr>
            <xdr:cNvPr id="1121" name="Group Box 97"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9525</xdr:rowOff>
        </xdr:from>
        <xdr:to>
          <xdr:col>18</xdr:col>
          <xdr:colOff>352425</xdr:colOff>
          <xdr:row>29</xdr:row>
          <xdr:rowOff>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9525</xdr:rowOff>
        </xdr:from>
        <xdr:to>
          <xdr:col>20</xdr:col>
          <xdr:colOff>352425</xdr:colOff>
          <xdr:row>29</xdr:row>
          <xdr:rowOff>0</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28</xdr:row>
          <xdr:rowOff>9525</xdr:rowOff>
        </xdr:from>
        <xdr:to>
          <xdr:col>22</xdr:col>
          <xdr:colOff>352425</xdr:colOff>
          <xdr:row>29</xdr:row>
          <xdr:rowOff>0</xdr:rowOff>
        </xdr:to>
        <xdr:sp macro="" textlink="">
          <xdr:nvSpPr>
            <xdr:cNvPr id="1124" name="Option Button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9525</xdr:rowOff>
        </xdr:from>
        <xdr:to>
          <xdr:col>24</xdr:col>
          <xdr:colOff>352425</xdr:colOff>
          <xdr:row>29</xdr:row>
          <xdr:rowOff>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9525</xdr:rowOff>
        </xdr:from>
        <xdr:to>
          <xdr:col>27</xdr:col>
          <xdr:colOff>19050</xdr:colOff>
          <xdr:row>29</xdr:row>
          <xdr:rowOff>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xdr:row>
          <xdr:rowOff>0</xdr:rowOff>
        </xdr:from>
        <xdr:to>
          <xdr:col>27</xdr:col>
          <xdr:colOff>9525</xdr:colOff>
          <xdr:row>32</xdr:row>
          <xdr:rowOff>0</xdr:rowOff>
        </xdr:to>
        <xdr:sp macro="" textlink="">
          <xdr:nvSpPr>
            <xdr:cNvPr id="1128" name="Group Box 104" hidden="1">
              <a:extLst>
                <a:ext uri="{63B3BB69-23CF-44E3-9099-C40C66FF867C}">
                  <a14:compatExt spid="_x0000_s1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114300</xdr:rowOff>
        </xdr:from>
        <xdr:to>
          <xdr:col>18</xdr:col>
          <xdr:colOff>352425</xdr:colOff>
          <xdr:row>31</xdr:row>
          <xdr:rowOff>200025</xdr:rowOff>
        </xdr:to>
        <xdr:sp macro="" textlink="">
          <xdr:nvSpPr>
            <xdr:cNvPr id="1129" name="Option Button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30</xdr:row>
          <xdr:rowOff>114300</xdr:rowOff>
        </xdr:from>
        <xdr:to>
          <xdr:col>20</xdr:col>
          <xdr:colOff>352425</xdr:colOff>
          <xdr:row>31</xdr:row>
          <xdr:rowOff>200025</xdr:rowOff>
        </xdr:to>
        <xdr:sp macro="" textlink="">
          <xdr:nvSpPr>
            <xdr:cNvPr id="1130" name="Option Button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30</xdr:row>
          <xdr:rowOff>114300</xdr:rowOff>
        </xdr:from>
        <xdr:to>
          <xdr:col>22</xdr:col>
          <xdr:colOff>352425</xdr:colOff>
          <xdr:row>31</xdr:row>
          <xdr:rowOff>200025</xdr:rowOff>
        </xdr:to>
        <xdr:sp macro="" textlink="">
          <xdr:nvSpPr>
            <xdr:cNvPr id="1131" name="Option Button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114300</xdr:rowOff>
        </xdr:from>
        <xdr:to>
          <xdr:col>24</xdr:col>
          <xdr:colOff>352425</xdr:colOff>
          <xdr:row>31</xdr:row>
          <xdr:rowOff>200025</xdr:rowOff>
        </xdr:to>
        <xdr:sp macro="" textlink="">
          <xdr:nvSpPr>
            <xdr:cNvPr id="1132" name="Option Button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114300</xdr:rowOff>
        </xdr:from>
        <xdr:to>
          <xdr:col>27</xdr:col>
          <xdr:colOff>19050</xdr:colOff>
          <xdr:row>31</xdr:row>
          <xdr:rowOff>200025</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0</xdr:rowOff>
        </xdr:from>
        <xdr:to>
          <xdr:col>27</xdr:col>
          <xdr:colOff>19050</xdr:colOff>
          <xdr:row>35</xdr:row>
          <xdr:rowOff>0</xdr:rowOff>
        </xdr:to>
        <xdr:sp macro="" textlink="">
          <xdr:nvSpPr>
            <xdr:cNvPr id="1134" name="Group Box 110" hidden="1">
              <a:extLst>
                <a:ext uri="{63B3BB69-23CF-44E3-9099-C40C66FF867C}">
                  <a14:compatExt spid="_x0000_s1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114300</xdr:rowOff>
        </xdr:from>
        <xdr:to>
          <xdr:col>18</xdr:col>
          <xdr:colOff>352425</xdr:colOff>
          <xdr:row>34</xdr:row>
          <xdr:rowOff>200025</xdr:rowOff>
        </xdr:to>
        <xdr:sp macro="" textlink="">
          <xdr:nvSpPr>
            <xdr:cNvPr id="1135" name="Option Button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114300</xdr:rowOff>
        </xdr:from>
        <xdr:to>
          <xdr:col>20</xdr:col>
          <xdr:colOff>352425</xdr:colOff>
          <xdr:row>34</xdr:row>
          <xdr:rowOff>200025</xdr:rowOff>
        </xdr:to>
        <xdr:sp macro="" textlink="">
          <xdr:nvSpPr>
            <xdr:cNvPr id="1136" name="Option Button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114300</xdr:rowOff>
        </xdr:from>
        <xdr:to>
          <xdr:col>22</xdr:col>
          <xdr:colOff>352425</xdr:colOff>
          <xdr:row>34</xdr:row>
          <xdr:rowOff>200025</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114300</xdr:rowOff>
        </xdr:from>
        <xdr:to>
          <xdr:col>24</xdr:col>
          <xdr:colOff>352425</xdr:colOff>
          <xdr:row>34</xdr:row>
          <xdr:rowOff>200025</xdr:rowOff>
        </xdr:to>
        <xdr:sp macro="" textlink="">
          <xdr:nvSpPr>
            <xdr:cNvPr id="1138" name="Option Button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114300</xdr:rowOff>
        </xdr:from>
        <xdr:to>
          <xdr:col>27</xdr:col>
          <xdr:colOff>19050</xdr:colOff>
          <xdr:row>34</xdr:row>
          <xdr:rowOff>200025</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38</xdr:row>
          <xdr:rowOff>0</xdr:rowOff>
        </xdr:from>
        <xdr:to>
          <xdr:col>27</xdr:col>
          <xdr:colOff>19050</xdr:colOff>
          <xdr:row>39</xdr:row>
          <xdr:rowOff>0</xdr:rowOff>
        </xdr:to>
        <xdr:sp macro="" textlink="">
          <xdr:nvSpPr>
            <xdr:cNvPr id="1140" name="Group Box 116" hidden="1">
              <a:extLst>
                <a:ext uri="{63B3BB69-23CF-44E3-9099-C40C66FF867C}">
                  <a14:compatExt spid="_x0000_s1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xdr:row>
          <xdr:rowOff>9525</xdr:rowOff>
        </xdr:from>
        <xdr:to>
          <xdr:col>18</xdr:col>
          <xdr:colOff>352425</xdr:colOff>
          <xdr:row>39</xdr:row>
          <xdr:rowOff>0</xdr:rowOff>
        </xdr:to>
        <xdr:sp macro="" textlink="">
          <xdr:nvSpPr>
            <xdr:cNvPr id="1141" name="Option Button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9525</xdr:rowOff>
        </xdr:from>
        <xdr:to>
          <xdr:col>20</xdr:col>
          <xdr:colOff>352425</xdr:colOff>
          <xdr:row>39</xdr:row>
          <xdr:rowOff>0</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9525</xdr:rowOff>
        </xdr:from>
        <xdr:to>
          <xdr:col>22</xdr:col>
          <xdr:colOff>352425</xdr:colOff>
          <xdr:row>39</xdr:row>
          <xdr:rowOff>0</xdr:rowOff>
        </xdr:to>
        <xdr:sp macro="" textlink="">
          <xdr:nvSpPr>
            <xdr:cNvPr id="1143" name="Option Button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38</xdr:row>
          <xdr:rowOff>9525</xdr:rowOff>
        </xdr:from>
        <xdr:to>
          <xdr:col>24</xdr:col>
          <xdr:colOff>352425</xdr:colOff>
          <xdr:row>39</xdr:row>
          <xdr:rowOff>0</xdr:rowOff>
        </xdr:to>
        <xdr:sp macro="" textlink="">
          <xdr:nvSpPr>
            <xdr:cNvPr id="1144" name="Option Button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9525</xdr:rowOff>
        </xdr:from>
        <xdr:to>
          <xdr:col>27</xdr:col>
          <xdr:colOff>19050</xdr:colOff>
          <xdr:row>39</xdr:row>
          <xdr:rowOff>0</xdr:rowOff>
        </xdr:to>
        <xdr:sp macro="" textlink="">
          <xdr:nvSpPr>
            <xdr:cNvPr id="1145" name="Option Button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40</xdr:row>
          <xdr:rowOff>0</xdr:rowOff>
        </xdr:from>
        <xdr:to>
          <xdr:col>27</xdr:col>
          <xdr:colOff>19050</xdr:colOff>
          <xdr:row>41</xdr:row>
          <xdr:rowOff>9525</xdr:rowOff>
        </xdr:to>
        <xdr:sp macro="" textlink="">
          <xdr:nvSpPr>
            <xdr:cNvPr id="1146" name="Group Box 122" hidden="1">
              <a:extLst>
                <a:ext uri="{63B3BB69-23CF-44E3-9099-C40C66FF867C}">
                  <a14:compatExt spid="_x0000_s1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9525</xdr:rowOff>
        </xdr:from>
        <xdr:to>
          <xdr:col>18</xdr:col>
          <xdr:colOff>352425</xdr:colOff>
          <xdr:row>41</xdr:row>
          <xdr:rowOff>9525</xdr:rowOff>
        </xdr:to>
        <xdr:sp macro="" textlink="">
          <xdr:nvSpPr>
            <xdr:cNvPr id="1147" name="Option Button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9525</xdr:rowOff>
        </xdr:from>
        <xdr:to>
          <xdr:col>20</xdr:col>
          <xdr:colOff>352425</xdr:colOff>
          <xdr:row>41</xdr:row>
          <xdr:rowOff>9525</xdr:rowOff>
        </xdr:to>
        <xdr:sp macro="" textlink="">
          <xdr:nvSpPr>
            <xdr:cNvPr id="1148" name="Option Button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9525</xdr:rowOff>
        </xdr:from>
        <xdr:to>
          <xdr:col>22</xdr:col>
          <xdr:colOff>352425</xdr:colOff>
          <xdr:row>41</xdr:row>
          <xdr:rowOff>9525</xdr:rowOff>
        </xdr:to>
        <xdr:sp macro="" textlink="">
          <xdr:nvSpPr>
            <xdr:cNvPr id="1149" name="Option Button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9525</xdr:rowOff>
        </xdr:from>
        <xdr:to>
          <xdr:col>24</xdr:col>
          <xdr:colOff>352425</xdr:colOff>
          <xdr:row>41</xdr:row>
          <xdr:rowOff>9525</xdr:rowOff>
        </xdr:to>
        <xdr:sp macro="" textlink="">
          <xdr:nvSpPr>
            <xdr:cNvPr id="1150" name="Option Button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9525</xdr:rowOff>
        </xdr:from>
        <xdr:to>
          <xdr:col>27</xdr:col>
          <xdr:colOff>19050</xdr:colOff>
          <xdr:row>41</xdr:row>
          <xdr:rowOff>9525</xdr:rowOff>
        </xdr:to>
        <xdr:sp macro="" textlink="">
          <xdr:nvSpPr>
            <xdr:cNvPr id="1151" name="Option Button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xdr:row>
          <xdr:rowOff>0</xdr:rowOff>
        </xdr:from>
        <xdr:to>
          <xdr:col>27</xdr:col>
          <xdr:colOff>19050</xdr:colOff>
          <xdr:row>45</xdr:row>
          <xdr:rowOff>0</xdr:rowOff>
        </xdr:to>
        <xdr:sp macro="" textlink="">
          <xdr:nvSpPr>
            <xdr:cNvPr id="1152" name="Group Box 128" hidden="1">
              <a:extLst>
                <a:ext uri="{63B3BB69-23CF-44E3-9099-C40C66FF867C}">
                  <a14:compatExt spid="_x0000_s1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44</xdr:row>
          <xdr:rowOff>9525</xdr:rowOff>
        </xdr:from>
        <xdr:to>
          <xdr:col>18</xdr:col>
          <xdr:colOff>352425</xdr:colOff>
          <xdr:row>44</xdr:row>
          <xdr:rowOff>342900</xdr:rowOff>
        </xdr:to>
        <xdr:sp macro="" textlink="">
          <xdr:nvSpPr>
            <xdr:cNvPr id="1153" name="Option Button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44</xdr:row>
          <xdr:rowOff>9525</xdr:rowOff>
        </xdr:from>
        <xdr:to>
          <xdr:col>20</xdr:col>
          <xdr:colOff>352425</xdr:colOff>
          <xdr:row>44</xdr:row>
          <xdr:rowOff>352425</xdr:rowOff>
        </xdr:to>
        <xdr:sp macro="" textlink="">
          <xdr:nvSpPr>
            <xdr:cNvPr id="1154" name="Option Button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9525</xdr:rowOff>
        </xdr:from>
        <xdr:to>
          <xdr:col>22</xdr:col>
          <xdr:colOff>352425</xdr:colOff>
          <xdr:row>44</xdr:row>
          <xdr:rowOff>352425</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44</xdr:row>
          <xdr:rowOff>9525</xdr:rowOff>
        </xdr:from>
        <xdr:to>
          <xdr:col>24</xdr:col>
          <xdr:colOff>352425</xdr:colOff>
          <xdr:row>44</xdr:row>
          <xdr:rowOff>342900</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44</xdr:row>
          <xdr:rowOff>9525</xdr:rowOff>
        </xdr:from>
        <xdr:to>
          <xdr:col>27</xdr:col>
          <xdr:colOff>19050</xdr:colOff>
          <xdr:row>44</xdr:row>
          <xdr:rowOff>333375</xdr:rowOff>
        </xdr:to>
        <xdr:sp macro="" textlink="">
          <xdr:nvSpPr>
            <xdr:cNvPr id="1157" name="Option Button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xdr:row>
          <xdr:rowOff>0</xdr:rowOff>
        </xdr:from>
        <xdr:to>
          <xdr:col>27</xdr:col>
          <xdr:colOff>19050</xdr:colOff>
          <xdr:row>47</xdr:row>
          <xdr:rowOff>0</xdr:rowOff>
        </xdr:to>
        <xdr:sp macro="" textlink="">
          <xdr:nvSpPr>
            <xdr:cNvPr id="1158" name="Group Box 134" hidden="1">
              <a:extLst>
                <a:ext uri="{63B3BB69-23CF-44E3-9099-C40C66FF867C}">
                  <a14:compatExt spid="_x0000_s1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xdr:rowOff>
        </xdr:from>
        <xdr:to>
          <xdr:col>18</xdr:col>
          <xdr:colOff>352425</xdr:colOff>
          <xdr:row>47</xdr:row>
          <xdr:rowOff>0</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46</xdr:row>
          <xdr:rowOff>9525</xdr:rowOff>
        </xdr:from>
        <xdr:to>
          <xdr:col>20</xdr:col>
          <xdr:colOff>352425</xdr:colOff>
          <xdr:row>47</xdr:row>
          <xdr:rowOff>0</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9525</xdr:rowOff>
        </xdr:from>
        <xdr:to>
          <xdr:col>22</xdr:col>
          <xdr:colOff>352425</xdr:colOff>
          <xdr:row>47</xdr:row>
          <xdr:rowOff>0</xdr:rowOff>
        </xdr:to>
        <xdr:sp macro="" textlink="">
          <xdr:nvSpPr>
            <xdr:cNvPr id="1161" name="Option Button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46</xdr:row>
          <xdr:rowOff>9525</xdr:rowOff>
        </xdr:from>
        <xdr:to>
          <xdr:col>24</xdr:col>
          <xdr:colOff>352425</xdr:colOff>
          <xdr:row>47</xdr:row>
          <xdr:rowOff>0</xdr:rowOff>
        </xdr:to>
        <xdr:sp macro="" textlink="">
          <xdr:nvSpPr>
            <xdr:cNvPr id="1162" name="Option Button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46</xdr:row>
          <xdr:rowOff>9525</xdr:rowOff>
        </xdr:from>
        <xdr:to>
          <xdr:col>27</xdr:col>
          <xdr:colOff>19050</xdr:colOff>
          <xdr:row>47</xdr:row>
          <xdr:rowOff>0</xdr:rowOff>
        </xdr:to>
        <xdr:sp macro="" textlink="">
          <xdr:nvSpPr>
            <xdr:cNvPr id="1163" name="Option Button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xdr:row>
          <xdr:rowOff>0</xdr:rowOff>
        </xdr:from>
        <xdr:to>
          <xdr:col>27</xdr:col>
          <xdr:colOff>19050</xdr:colOff>
          <xdr:row>49</xdr:row>
          <xdr:rowOff>0</xdr:rowOff>
        </xdr:to>
        <xdr:sp macro="" textlink="">
          <xdr:nvSpPr>
            <xdr:cNvPr id="1164" name="Group Box 140" hidden="1">
              <a:extLst>
                <a:ext uri="{63B3BB69-23CF-44E3-9099-C40C66FF867C}">
                  <a14:compatExt spid="_x0000_s1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48</xdr:row>
          <xdr:rowOff>9525</xdr:rowOff>
        </xdr:from>
        <xdr:to>
          <xdr:col>18</xdr:col>
          <xdr:colOff>352425</xdr:colOff>
          <xdr:row>49</xdr:row>
          <xdr:rowOff>0</xdr:rowOff>
        </xdr:to>
        <xdr:sp macro="" textlink="">
          <xdr:nvSpPr>
            <xdr:cNvPr id="1165" name="Option Button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48</xdr:row>
          <xdr:rowOff>9525</xdr:rowOff>
        </xdr:from>
        <xdr:to>
          <xdr:col>20</xdr:col>
          <xdr:colOff>352425</xdr:colOff>
          <xdr:row>49</xdr:row>
          <xdr:rowOff>0</xdr:rowOff>
        </xdr:to>
        <xdr:sp macro="" textlink="">
          <xdr:nvSpPr>
            <xdr:cNvPr id="1166" name="Option Button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48</xdr:row>
          <xdr:rowOff>9525</xdr:rowOff>
        </xdr:from>
        <xdr:to>
          <xdr:col>22</xdr:col>
          <xdr:colOff>352425</xdr:colOff>
          <xdr:row>49</xdr:row>
          <xdr:rowOff>0</xdr:rowOff>
        </xdr:to>
        <xdr:sp macro="" textlink="">
          <xdr:nvSpPr>
            <xdr:cNvPr id="1167" name="Option Button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9525</xdr:rowOff>
        </xdr:from>
        <xdr:to>
          <xdr:col>24</xdr:col>
          <xdr:colOff>352425</xdr:colOff>
          <xdr:row>49</xdr:row>
          <xdr:rowOff>0</xdr:rowOff>
        </xdr:to>
        <xdr:sp macro="" textlink="">
          <xdr:nvSpPr>
            <xdr:cNvPr id="1168" name="Option Button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48</xdr:row>
          <xdr:rowOff>9525</xdr:rowOff>
        </xdr:from>
        <xdr:to>
          <xdr:col>27</xdr:col>
          <xdr:colOff>19050</xdr:colOff>
          <xdr:row>49</xdr:row>
          <xdr:rowOff>0</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53</xdr:row>
          <xdr:rowOff>161925</xdr:rowOff>
        </xdr:from>
        <xdr:to>
          <xdr:col>27</xdr:col>
          <xdr:colOff>19050</xdr:colOff>
          <xdr:row>54</xdr:row>
          <xdr:rowOff>571500</xdr:rowOff>
        </xdr:to>
        <xdr:sp macro="" textlink="">
          <xdr:nvSpPr>
            <xdr:cNvPr id="1170" name="Group Box 146" hidden="1">
              <a:extLst>
                <a:ext uri="{63B3BB69-23CF-44E3-9099-C40C66FF867C}">
                  <a14:compatExt spid="_x0000_s1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54</xdr:row>
          <xdr:rowOff>142875</xdr:rowOff>
        </xdr:from>
        <xdr:to>
          <xdr:col>18</xdr:col>
          <xdr:colOff>352425</xdr:colOff>
          <xdr:row>54</xdr:row>
          <xdr:rowOff>457200</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142875</xdr:rowOff>
        </xdr:from>
        <xdr:to>
          <xdr:col>20</xdr:col>
          <xdr:colOff>352425</xdr:colOff>
          <xdr:row>54</xdr:row>
          <xdr:rowOff>485775</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142875</xdr:rowOff>
        </xdr:from>
        <xdr:to>
          <xdr:col>22</xdr:col>
          <xdr:colOff>352425</xdr:colOff>
          <xdr:row>54</xdr:row>
          <xdr:rowOff>504825</xdr:rowOff>
        </xdr:to>
        <xdr:sp macro="" textlink="">
          <xdr:nvSpPr>
            <xdr:cNvPr id="1173" name="Option Button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54</xdr:row>
          <xdr:rowOff>142875</xdr:rowOff>
        </xdr:from>
        <xdr:to>
          <xdr:col>24</xdr:col>
          <xdr:colOff>352425</xdr:colOff>
          <xdr:row>54</xdr:row>
          <xdr:rowOff>495300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54</xdr:row>
          <xdr:rowOff>142875</xdr:rowOff>
        </xdr:from>
        <xdr:to>
          <xdr:col>27</xdr:col>
          <xdr:colOff>19050</xdr:colOff>
          <xdr:row>54</xdr:row>
          <xdr:rowOff>495300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xdr:row>
          <xdr:rowOff>0</xdr:rowOff>
        </xdr:from>
        <xdr:to>
          <xdr:col>27</xdr:col>
          <xdr:colOff>19050</xdr:colOff>
          <xdr:row>57</xdr:row>
          <xdr:rowOff>0</xdr:rowOff>
        </xdr:to>
        <xdr:sp macro="" textlink="">
          <xdr:nvSpPr>
            <xdr:cNvPr id="1176" name="Group Box 152" hidden="1">
              <a:extLst>
                <a:ext uri="{63B3BB69-23CF-44E3-9099-C40C66FF867C}">
                  <a14:compatExt spid="_x0000_s1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56</xdr:row>
          <xdr:rowOff>9525</xdr:rowOff>
        </xdr:from>
        <xdr:to>
          <xdr:col>18</xdr:col>
          <xdr:colOff>352425</xdr:colOff>
          <xdr:row>57</xdr:row>
          <xdr:rowOff>0</xdr:rowOff>
        </xdr:to>
        <xdr:sp macro="" textlink="">
          <xdr:nvSpPr>
            <xdr:cNvPr id="1177" name="Option Button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56</xdr:row>
          <xdr:rowOff>9525</xdr:rowOff>
        </xdr:from>
        <xdr:to>
          <xdr:col>20</xdr:col>
          <xdr:colOff>352425</xdr:colOff>
          <xdr:row>57</xdr:row>
          <xdr:rowOff>0</xdr:rowOff>
        </xdr:to>
        <xdr:sp macro="" textlink="">
          <xdr:nvSpPr>
            <xdr:cNvPr id="1178" name="Option Button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9525</xdr:rowOff>
        </xdr:from>
        <xdr:to>
          <xdr:col>22</xdr:col>
          <xdr:colOff>352425</xdr:colOff>
          <xdr:row>57</xdr:row>
          <xdr:rowOff>0</xdr:rowOff>
        </xdr:to>
        <xdr:sp macro="" textlink="">
          <xdr:nvSpPr>
            <xdr:cNvPr id="1179" name="Option Button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56</xdr:row>
          <xdr:rowOff>9525</xdr:rowOff>
        </xdr:from>
        <xdr:to>
          <xdr:col>24</xdr:col>
          <xdr:colOff>352425</xdr:colOff>
          <xdr:row>57</xdr:row>
          <xdr:rowOff>0</xdr:rowOff>
        </xdr:to>
        <xdr:sp macro="" textlink="">
          <xdr:nvSpPr>
            <xdr:cNvPr id="1180" name="Option Button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56</xdr:row>
          <xdr:rowOff>9525</xdr:rowOff>
        </xdr:from>
        <xdr:to>
          <xdr:col>27</xdr:col>
          <xdr:colOff>19050</xdr:colOff>
          <xdr:row>57</xdr:row>
          <xdr:rowOff>0</xdr:rowOff>
        </xdr:to>
        <xdr:sp macro="" textlink="">
          <xdr:nvSpPr>
            <xdr:cNvPr id="1181" name="Option Button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xdr:row>
          <xdr:rowOff>0</xdr:rowOff>
        </xdr:from>
        <xdr:to>
          <xdr:col>27</xdr:col>
          <xdr:colOff>19050</xdr:colOff>
          <xdr:row>59</xdr:row>
          <xdr:rowOff>0</xdr:rowOff>
        </xdr:to>
        <xdr:sp macro="" textlink="">
          <xdr:nvSpPr>
            <xdr:cNvPr id="1182" name="Group Box 158" hidden="1">
              <a:extLst>
                <a:ext uri="{63B3BB69-23CF-44E3-9099-C40C66FF867C}">
                  <a14:compatExt spid="_x0000_s1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58</xdr:row>
          <xdr:rowOff>9525</xdr:rowOff>
        </xdr:from>
        <xdr:to>
          <xdr:col>18</xdr:col>
          <xdr:colOff>352425</xdr:colOff>
          <xdr:row>58</xdr:row>
          <xdr:rowOff>381000</xdr:rowOff>
        </xdr:to>
        <xdr:sp macro="" textlink="">
          <xdr:nvSpPr>
            <xdr:cNvPr id="1183" name="Option Button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9525</xdr:rowOff>
        </xdr:from>
        <xdr:to>
          <xdr:col>20</xdr:col>
          <xdr:colOff>352425</xdr:colOff>
          <xdr:row>58</xdr:row>
          <xdr:rowOff>381000</xdr:rowOff>
        </xdr:to>
        <xdr:sp macro="" textlink="">
          <xdr:nvSpPr>
            <xdr:cNvPr id="1184" name="Option Button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58</xdr:row>
          <xdr:rowOff>9525</xdr:rowOff>
        </xdr:from>
        <xdr:to>
          <xdr:col>22</xdr:col>
          <xdr:colOff>352425</xdr:colOff>
          <xdr:row>58</xdr:row>
          <xdr:rowOff>381000</xdr:rowOff>
        </xdr:to>
        <xdr:sp macro="" textlink="">
          <xdr:nvSpPr>
            <xdr:cNvPr id="1185" name="Option Button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58</xdr:row>
          <xdr:rowOff>9525</xdr:rowOff>
        </xdr:from>
        <xdr:to>
          <xdr:col>24</xdr:col>
          <xdr:colOff>352425</xdr:colOff>
          <xdr:row>58</xdr:row>
          <xdr:rowOff>381000</xdr:rowOff>
        </xdr:to>
        <xdr:sp macro="" textlink="">
          <xdr:nvSpPr>
            <xdr:cNvPr id="1186" name="Option Button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58</xdr:row>
          <xdr:rowOff>9525</xdr:rowOff>
        </xdr:from>
        <xdr:to>
          <xdr:col>27</xdr:col>
          <xdr:colOff>19050</xdr:colOff>
          <xdr:row>58</xdr:row>
          <xdr:rowOff>381000</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xdr:row>
          <xdr:rowOff>0</xdr:rowOff>
        </xdr:from>
        <xdr:to>
          <xdr:col>27</xdr:col>
          <xdr:colOff>19050</xdr:colOff>
          <xdr:row>63</xdr:row>
          <xdr:rowOff>0</xdr:rowOff>
        </xdr:to>
        <xdr:sp macro="" textlink="">
          <xdr:nvSpPr>
            <xdr:cNvPr id="1188" name="Group Box 164" hidden="1">
              <a:extLst>
                <a:ext uri="{63B3BB69-23CF-44E3-9099-C40C66FF867C}">
                  <a14:compatExt spid="_x0000_s1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62</xdr:row>
          <xdr:rowOff>209550</xdr:rowOff>
        </xdr:from>
        <xdr:to>
          <xdr:col>18</xdr:col>
          <xdr:colOff>352425</xdr:colOff>
          <xdr:row>62</xdr:row>
          <xdr:rowOff>581025</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209550</xdr:rowOff>
        </xdr:from>
        <xdr:to>
          <xdr:col>20</xdr:col>
          <xdr:colOff>352425</xdr:colOff>
          <xdr:row>62</xdr:row>
          <xdr:rowOff>581025</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62</xdr:row>
          <xdr:rowOff>209550</xdr:rowOff>
        </xdr:from>
        <xdr:to>
          <xdr:col>22</xdr:col>
          <xdr:colOff>352425</xdr:colOff>
          <xdr:row>62</xdr:row>
          <xdr:rowOff>581025</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62</xdr:row>
          <xdr:rowOff>209550</xdr:rowOff>
        </xdr:from>
        <xdr:to>
          <xdr:col>24</xdr:col>
          <xdr:colOff>352425</xdr:colOff>
          <xdr:row>62</xdr:row>
          <xdr:rowOff>581025</xdr:rowOff>
        </xdr:to>
        <xdr:sp macro="" textlink="">
          <xdr:nvSpPr>
            <xdr:cNvPr id="1192" name="Option Button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62</xdr:row>
          <xdr:rowOff>209550</xdr:rowOff>
        </xdr:from>
        <xdr:to>
          <xdr:col>27</xdr:col>
          <xdr:colOff>19050</xdr:colOff>
          <xdr:row>62</xdr:row>
          <xdr:rowOff>581025</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xdr:row>
          <xdr:rowOff>0</xdr:rowOff>
        </xdr:from>
        <xdr:to>
          <xdr:col>27</xdr:col>
          <xdr:colOff>19050</xdr:colOff>
          <xdr:row>21</xdr:row>
          <xdr:rowOff>0</xdr:rowOff>
        </xdr:to>
        <xdr:sp macro="" textlink="">
          <xdr:nvSpPr>
            <xdr:cNvPr id="1302" name="Group Box 278" hidden="1">
              <a:extLst>
                <a:ext uri="{63B3BB69-23CF-44E3-9099-C40C66FF867C}">
                  <a14:compatExt spid="_x0000_s1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9525</xdr:rowOff>
        </xdr:from>
        <xdr:to>
          <xdr:col>18</xdr:col>
          <xdr:colOff>352425</xdr:colOff>
          <xdr:row>21</xdr:row>
          <xdr:rowOff>0</xdr:rowOff>
        </xdr:to>
        <xdr:sp macro="" textlink="">
          <xdr:nvSpPr>
            <xdr:cNvPr id="1303" name="Option Button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9525</xdr:rowOff>
        </xdr:from>
        <xdr:to>
          <xdr:col>20</xdr:col>
          <xdr:colOff>352425</xdr:colOff>
          <xdr:row>21</xdr:row>
          <xdr:rowOff>0</xdr:rowOff>
        </xdr:to>
        <xdr:sp macro="" textlink="">
          <xdr:nvSpPr>
            <xdr:cNvPr id="1304" name="Option Button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9525</xdr:rowOff>
        </xdr:from>
        <xdr:to>
          <xdr:col>22</xdr:col>
          <xdr:colOff>352425</xdr:colOff>
          <xdr:row>21</xdr:row>
          <xdr:rowOff>0</xdr:rowOff>
        </xdr:to>
        <xdr:sp macro="" textlink="">
          <xdr:nvSpPr>
            <xdr:cNvPr id="1305" name="Option Button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9525</xdr:rowOff>
        </xdr:from>
        <xdr:to>
          <xdr:col>24</xdr:col>
          <xdr:colOff>352425</xdr:colOff>
          <xdr:row>21</xdr:row>
          <xdr:rowOff>0</xdr:rowOff>
        </xdr:to>
        <xdr:sp macro="" textlink="">
          <xdr:nvSpPr>
            <xdr:cNvPr id="1306" name="Option Button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819150</xdr:colOff>
          <xdr:row>20</xdr:row>
          <xdr:rowOff>9525</xdr:rowOff>
        </xdr:from>
        <xdr:to>
          <xdr:col>27</xdr:col>
          <xdr:colOff>19050</xdr:colOff>
          <xdr:row>21</xdr:row>
          <xdr:rowOff>0</xdr:rowOff>
        </xdr:to>
        <xdr:sp macro="" textlink="">
          <xdr:nvSpPr>
            <xdr:cNvPr id="1307" name="Option Button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xdr:row>
          <xdr:rowOff>0</xdr:rowOff>
        </xdr:from>
        <xdr:to>
          <xdr:col>27</xdr:col>
          <xdr:colOff>19050</xdr:colOff>
          <xdr:row>23</xdr:row>
          <xdr:rowOff>0</xdr:rowOff>
        </xdr:to>
        <xdr:sp macro="" textlink="">
          <xdr:nvSpPr>
            <xdr:cNvPr id="1308" name="Group Box 284" hidden="1">
              <a:extLst>
                <a:ext uri="{63B3BB69-23CF-44E3-9099-C40C66FF867C}">
                  <a14:compatExt spid="_x0000_s1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9525</xdr:rowOff>
        </xdr:from>
        <xdr:to>
          <xdr:col>18</xdr:col>
          <xdr:colOff>352425</xdr:colOff>
          <xdr:row>23</xdr:row>
          <xdr:rowOff>0</xdr:rowOff>
        </xdr:to>
        <xdr:sp macro="" textlink="">
          <xdr:nvSpPr>
            <xdr:cNvPr id="1309" name="Option Button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9525</xdr:rowOff>
        </xdr:from>
        <xdr:to>
          <xdr:col>20</xdr:col>
          <xdr:colOff>352425</xdr:colOff>
          <xdr:row>23</xdr:row>
          <xdr:rowOff>0</xdr:rowOff>
        </xdr:to>
        <xdr:sp macro="" textlink="">
          <xdr:nvSpPr>
            <xdr:cNvPr id="1310" name="Option Button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9525</xdr:rowOff>
        </xdr:from>
        <xdr:to>
          <xdr:col>22</xdr:col>
          <xdr:colOff>352425</xdr:colOff>
          <xdr:row>23</xdr:row>
          <xdr:rowOff>0</xdr:rowOff>
        </xdr:to>
        <xdr:sp macro="" textlink="">
          <xdr:nvSpPr>
            <xdr:cNvPr id="1311" name="Option Button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9525</xdr:rowOff>
        </xdr:from>
        <xdr:to>
          <xdr:col>24</xdr:col>
          <xdr:colOff>352425</xdr:colOff>
          <xdr:row>23</xdr:row>
          <xdr:rowOff>0</xdr:rowOff>
        </xdr:to>
        <xdr:sp macro="" textlink="">
          <xdr:nvSpPr>
            <xdr:cNvPr id="1312" name="Option Button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819150</xdr:colOff>
          <xdr:row>22</xdr:row>
          <xdr:rowOff>9525</xdr:rowOff>
        </xdr:from>
        <xdr:to>
          <xdr:col>27</xdr:col>
          <xdr:colOff>19050</xdr:colOff>
          <xdr:row>23</xdr:row>
          <xdr:rowOff>0</xdr:rowOff>
        </xdr:to>
        <xdr:sp macro="" textlink="">
          <xdr:nvSpPr>
            <xdr:cNvPr id="1313" name="Option Button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xdr:row>
          <xdr:rowOff>0</xdr:rowOff>
        </xdr:from>
        <xdr:to>
          <xdr:col>27</xdr:col>
          <xdr:colOff>19050</xdr:colOff>
          <xdr:row>51</xdr:row>
          <xdr:rowOff>0</xdr:rowOff>
        </xdr:to>
        <xdr:sp macro="" textlink="">
          <xdr:nvSpPr>
            <xdr:cNvPr id="1314" name="Group Box 290" hidden="1">
              <a:extLst>
                <a:ext uri="{63B3BB69-23CF-44E3-9099-C40C66FF867C}">
                  <a14:compatExt spid="_x0000_s1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9525</xdr:rowOff>
        </xdr:from>
        <xdr:to>
          <xdr:col>18</xdr:col>
          <xdr:colOff>352425</xdr:colOff>
          <xdr:row>51</xdr:row>
          <xdr:rowOff>0</xdr:rowOff>
        </xdr:to>
        <xdr:sp macro="" textlink="">
          <xdr:nvSpPr>
            <xdr:cNvPr id="1315" name="Option Button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50</xdr:row>
          <xdr:rowOff>9525</xdr:rowOff>
        </xdr:from>
        <xdr:to>
          <xdr:col>20</xdr:col>
          <xdr:colOff>352425</xdr:colOff>
          <xdr:row>51</xdr:row>
          <xdr:rowOff>0</xdr:rowOff>
        </xdr:to>
        <xdr:sp macro="" textlink="">
          <xdr:nvSpPr>
            <xdr:cNvPr id="1316" name="Option Button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50</xdr:row>
          <xdr:rowOff>9525</xdr:rowOff>
        </xdr:from>
        <xdr:to>
          <xdr:col>22</xdr:col>
          <xdr:colOff>352425</xdr:colOff>
          <xdr:row>51</xdr:row>
          <xdr:rowOff>0</xdr:rowOff>
        </xdr:to>
        <xdr:sp macro="" textlink="">
          <xdr:nvSpPr>
            <xdr:cNvPr id="1317" name="Option Button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50</xdr:row>
          <xdr:rowOff>9525</xdr:rowOff>
        </xdr:from>
        <xdr:to>
          <xdr:col>24</xdr:col>
          <xdr:colOff>352425</xdr:colOff>
          <xdr:row>51</xdr:row>
          <xdr:rowOff>0</xdr:rowOff>
        </xdr:to>
        <xdr:sp macro="" textlink="">
          <xdr:nvSpPr>
            <xdr:cNvPr id="1318" name="Option Button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50</xdr:row>
          <xdr:rowOff>9525</xdr:rowOff>
        </xdr:from>
        <xdr:to>
          <xdr:col>27</xdr:col>
          <xdr:colOff>19050</xdr:colOff>
          <xdr:row>51</xdr:row>
          <xdr:rowOff>0</xdr:rowOff>
        </xdr:to>
        <xdr:sp macro="" textlink="">
          <xdr:nvSpPr>
            <xdr:cNvPr id="1319" name="Option Button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60</xdr:row>
          <xdr:rowOff>0</xdr:rowOff>
        </xdr:from>
        <xdr:to>
          <xdr:col>27</xdr:col>
          <xdr:colOff>19050</xdr:colOff>
          <xdr:row>61</xdr:row>
          <xdr:rowOff>0</xdr:rowOff>
        </xdr:to>
        <xdr:sp macro="" textlink="">
          <xdr:nvSpPr>
            <xdr:cNvPr id="1322" name="Group Box 298" hidden="1">
              <a:extLst>
                <a:ext uri="{63B3BB69-23CF-44E3-9099-C40C66FF867C}">
                  <a14:compatExt spid="_x0000_s1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60</xdr:row>
          <xdr:rowOff>9525</xdr:rowOff>
        </xdr:from>
        <xdr:to>
          <xdr:col>18</xdr:col>
          <xdr:colOff>352425</xdr:colOff>
          <xdr:row>61</xdr:row>
          <xdr:rowOff>0</xdr:rowOff>
        </xdr:to>
        <xdr:sp macro="" textlink="">
          <xdr:nvSpPr>
            <xdr:cNvPr id="1323" name="Option Button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60</xdr:row>
          <xdr:rowOff>9525</xdr:rowOff>
        </xdr:from>
        <xdr:to>
          <xdr:col>20</xdr:col>
          <xdr:colOff>352425</xdr:colOff>
          <xdr:row>61</xdr:row>
          <xdr:rowOff>0</xdr:rowOff>
        </xdr:to>
        <xdr:sp macro="" textlink="">
          <xdr:nvSpPr>
            <xdr:cNvPr id="1324" name="Option Button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60</xdr:row>
          <xdr:rowOff>9525</xdr:rowOff>
        </xdr:from>
        <xdr:to>
          <xdr:col>22</xdr:col>
          <xdr:colOff>352425</xdr:colOff>
          <xdr:row>61</xdr:row>
          <xdr:rowOff>0</xdr:rowOff>
        </xdr:to>
        <xdr:sp macro="" textlink="">
          <xdr:nvSpPr>
            <xdr:cNvPr id="1325" name="Option Button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60</xdr:row>
          <xdr:rowOff>9525</xdr:rowOff>
        </xdr:from>
        <xdr:to>
          <xdr:col>24</xdr:col>
          <xdr:colOff>352425</xdr:colOff>
          <xdr:row>61</xdr:row>
          <xdr:rowOff>0</xdr:rowOff>
        </xdr:to>
        <xdr:sp macro="" textlink="">
          <xdr:nvSpPr>
            <xdr:cNvPr id="1326" name="Option Button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60</xdr:row>
          <xdr:rowOff>9525</xdr:rowOff>
        </xdr:from>
        <xdr:to>
          <xdr:col>27</xdr:col>
          <xdr:colOff>19050</xdr:colOff>
          <xdr:row>61</xdr:row>
          <xdr:rowOff>0</xdr:rowOff>
        </xdr:to>
        <xdr:sp macro="" textlink="">
          <xdr:nvSpPr>
            <xdr:cNvPr id="1327" name="Option Button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38099</xdr:colOff>
      <xdr:row>14</xdr:row>
      <xdr:rowOff>85725</xdr:rowOff>
    </xdr:from>
    <xdr:to>
      <xdr:col>16</xdr:col>
      <xdr:colOff>47623</xdr:colOff>
      <xdr:row>14</xdr:row>
      <xdr:rowOff>171451</xdr:rowOff>
    </xdr:to>
    <xdr:sp macro="" textlink="">
      <xdr:nvSpPr>
        <xdr:cNvPr id="172" name="Rounded Rectangular Callout 171"/>
        <xdr:cNvSpPr/>
      </xdr:nvSpPr>
      <xdr:spPr>
        <a:xfrm rot="10800000">
          <a:off x="5143499" y="3200400"/>
          <a:ext cx="85724" cy="85726"/>
        </a:xfrm>
        <a:prstGeom prst="wedgeRoundRectCallout">
          <a:avLst>
            <a:gd name="adj1" fmla="val 45859"/>
            <a:gd name="adj2" fmla="val 158306"/>
            <a:gd name="adj3" fmla="val 16667"/>
          </a:avLst>
        </a:prstGeom>
        <a:solidFill>
          <a:srgbClr val="C0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31</xdr:row>
      <xdr:rowOff>76200</xdr:rowOff>
    </xdr:from>
    <xdr:to>
      <xdr:col>16</xdr:col>
      <xdr:colOff>47624</xdr:colOff>
      <xdr:row>31</xdr:row>
      <xdr:rowOff>161926</xdr:rowOff>
    </xdr:to>
    <xdr:sp macro="" textlink="">
      <xdr:nvSpPr>
        <xdr:cNvPr id="173" name="Rounded Rectangular Callout 172"/>
        <xdr:cNvSpPr/>
      </xdr:nvSpPr>
      <xdr:spPr>
        <a:xfrm rot="10800000">
          <a:off x="5143500" y="857250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15</xdr:col>
      <xdr:colOff>38100</xdr:colOff>
      <xdr:row>34</xdr:row>
      <xdr:rowOff>76200</xdr:rowOff>
    </xdr:from>
    <xdr:to>
      <xdr:col>16</xdr:col>
      <xdr:colOff>47624</xdr:colOff>
      <xdr:row>34</xdr:row>
      <xdr:rowOff>161926</xdr:rowOff>
    </xdr:to>
    <xdr:sp macro="" textlink="">
      <xdr:nvSpPr>
        <xdr:cNvPr id="175" name="Rounded Rectangular Callout 174"/>
        <xdr:cNvSpPr/>
      </xdr:nvSpPr>
      <xdr:spPr>
        <a:xfrm rot="10800000">
          <a:off x="5143500" y="9315450"/>
          <a:ext cx="85724" cy="85726"/>
        </a:xfrm>
        <a:prstGeom prst="wedgeRoundRectCallout">
          <a:avLst>
            <a:gd name="adj1" fmla="val 45859"/>
            <a:gd name="adj2" fmla="val 158306"/>
            <a:gd name="adj3" fmla="val 16667"/>
          </a:avLst>
        </a:prstGeom>
        <a:solidFill>
          <a:srgbClr val="FF0000"/>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26</xdr:row>
      <xdr:rowOff>85725</xdr:rowOff>
    </xdr:from>
    <xdr:to>
      <xdr:col>7</xdr:col>
      <xdr:colOff>200024</xdr:colOff>
      <xdr:row>26</xdr:row>
      <xdr:rowOff>171451</xdr:rowOff>
    </xdr:to>
    <xdr:sp macro="" textlink="">
      <xdr:nvSpPr>
        <xdr:cNvPr id="176" name="Rounded Rectangular Callout 175"/>
        <xdr:cNvSpPr/>
      </xdr:nvSpPr>
      <xdr:spPr>
        <a:xfrm rot="10800000">
          <a:off x="619125" y="58197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46</xdr:row>
      <xdr:rowOff>85725</xdr:rowOff>
    </xdr:from>
    <xdr:to>
      <xdr:col>7</xdr:col>
      <xdr:colOff>200024</xdr:colOff>
      <xdr:row>46</xdr:row>
      <xdr:rowOff>171451</xdr:rowOff>
    </xdr:to>
    <xdr:sp macro="" textlink="">
      <xdr:nvSpPr>
        <xdr:cNvPr id="177" name="Rounded Rectangular Callout 176"/>
        <xdr:cNvSpPr/>
      </xdr:nvSpPr>
      <xdr:spPr>
        <a:xfrm rot="10800000">
          <a:off x="619125" y="121062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48</xdr:row>
      <xdr:rowOff>85725</xdr:rowOff>
    </xdr:from>
    <xdr:to>
      <xdr:col>7</xdr:col>
      <xdr:colOff>200024</xdr:colOff>
      <xdr:row>48</xdr:row>
      <xdr:rowOff>171451</xdr:rowOff>
    </xdr:to>
    <xdr:sp macro="" textlink="">
      <xdr:nvSpPr>
        <xdr:cNvPr id="178" name="Rounded Rectangular Callout 177"/>
        <xdr:cNvSpPr/>
      </xdr:nvSpPr>
      <xdr:spPr>
        <a:xfrm rot="10800000">
          <a:off x="619125" y="121062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50</xdr:row>
      <xdr:rowOff>85725</xdr:rowOff>
    </xdr:from>
    <xdr:to>
      <xdr:col>7</xdr:col>
      <xdr:colOff>200024</xdr:colOff>
      <xdr:row>50</xdr:row>
      <xdr:rowOff>171451</xdr:rowOff>
    </xdr:to>
    <xdr:sp macro="" textlink="">
      <xdr:nvSpPr>
        <xdr:cNvPr id="179" name="Rounded Rectangular Callout 178"/>
        <xdr:cNvSpPr/>
      </xdr:nvSpPr>
      <xdr:spPr>
        <a:xfrm rot="10800000">
          <a:off x="619125" y="132111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54</xdr:row>
      <xdr:rowOff>85725</xdr:rowOff>
    </xdr:from>
    <xdr:to>
      <xdr:col>7</xdr:col>
      <xdr:colOff>200024</xdr:colOff>
      <xdr:row>54</xdr:row>
      <xdr:rowOff>171451</xdr:rowOff>
    </xdr:to>
    <xdr:sp macro="" textlink="">
      <xdr:nvSpPr>
        <xdr:cNvPr id="180" name="Rounded Rectangular Callout 179"/>
        <xdr:cNvSpPr/>
      </xdr:nvSpPr>
      <xdr:spPr>
        <a:xfrm rot="10800000">
          <a:off x="619125" y="1376362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56</xdr:row>
      <xdr:rowOff>85725</xdr:rowOff>
    </xdr:from>
    <xdr:to>
      <xdr:col>7</xdr:col>
      <xdr:colOff>200024</xdr:colOff>
      <xdr:row>56</xdr:row>
      <xdr:rowOff>171451</xdr:rowOff>
    </xdr:to>
    <xdr:sp macro="" textlink="">
      <xdr:nvSpPr>
        <xdr:cNvPr id="181" name="Rounded Rectangular Callout 180"/>
        <xdr:cNvSpPr/>
      </xdr:nvSpPr>
      <xdr:spPr>
        <a:xfrm rot="10800000">
          <a:off x="619125" y="1463992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58</xdr:row>
      <xdr:rowOff>85725</xdr:rowOff>
    </xdr:from>
    <xdr:to>
      <xdr:col>7</xdr:col>
      <xdr:colOff>200024</xdr:colOff>
      <xdr:row>58</xdr:row>
      <xdr:rowOff>171451</xdr:rowOff>
    </xdr:to>
    <xdr:sp macro="" textlink="">
      <xdr:nvSpPr>
        <xdr:cNvPr id="182" name="Rounded Rectangular Callout 181"/>
        <xdr:cNvSpPr/>
      </xdr:nvSpPr>
      <xdr:spPr>
        <a:xfrm rot="10800000">
          <a:off x="619125" y="132111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60</xdr:row>
      <xdr:rowOff>85725</xdr:rowOff>
    </xdr:from>
    <xdr:to>
      <xdr:col>7</xdr:col>
      <xdr:colOff>200024</xdr:colOff>
      <xdr:row>60</xdr:row>
      <xdr:rowOff>171451</xdr:rowOff>
    </xdr:to>
    <xdr:sp macro="" textlink="">
      <xdr:nvSpPr>
        <xdr:cNvPr id="183" name="Rounded Rectangular Callout 182"/>
        <xdr:cNvSpPr/>
      </xdr:nvSpPr>
      <xdr:spPr>
        <a:xfrm rot="10800000">
          <a:off x="619125" y="1519237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xdr:from>
      <xdr:col>7</xdr:col>
      <xdr:colOff>114300</xdr:colOff>
      <xdr:row>62</xdr:row>
      <xdr:rowOff>85725</xdr:rowOff>
    </xdr:from>
    <xdr:to>
      <xdr:col>7</xdr:col>
      <xdr:colOff>200024</xdr:colOff>
      <xdr:row>62</xdr:row>
      <xdr:rowOff>171451</xdr:rowOff>
    </xdr:to>
    <xdr:sp macro="" textlink="">
      <xdr:nvSpPr>
        <xdr:cNvPr id="184" name="Rounded Rectangular Callout 183"/>
        <xdr:cNvSpPr/>
      </xdr:nvSpPr>
      <xdr:spPr>
        <a:xfrm rot="10800000">
          <a:off x="619125" y="15935325"/>
          <a:ext cx="85724" cy="85726"/>
        </a:xfrm>
        <a:prstGeom prst="wedgeRoundRectCallout">
          <a:avLst>
            <a:gd name="adj1" fmla="val -143032"/>
            <a:gd name="adj2" fmla="val 102751"/>
            <a:gd name="adj3" fmla="val 16667"/>
          </a:avLst>
        </a:prstGeom>
        <a:solidFill>
          <a:schemeClr val="accent6">
            <a:lumMod val="20000"/>
            <a:lumOff val="80000"/>
          </a:schemeClr>
        </a:solidFill>
        <a:ln>
          <a:noFill/>
        </a:ln>
        <a:effectLst/>
        <a:scene3d>
          <a:camera prst="orthographicFront">
            <a:rot lat="0" lon="0" rev="0"/>
          </a:camera>
          <a:lightRig rig="chilly" dir="t">
            <a:rot lat="0" lon="0" rev="18480000"/>
          </a:lightRig>
        </a:scene3d>
        <a:sp3d prstMaterial="clear">
          <a:bevelT h="63500"/>
        </a:sp3d>
      </xdr:spPr>
      <xdr:style>
        <a:lnRef idx="1">
          <a:schemeClr val="dk1"/>
        </a:lnRef>
        <a:fillRef idx="2">
          <a:schemeClr val="dk1"/>
        </a:fillRef>
        <a:effectRef idx="1">
          <a:schemeClr val="dk1"/>
        </a:effectRef>
        <a:fontRef idx="minor">
          <a:schemeClr val="dk1"/>
        </a:fontRef>
      </xdr:style>
      <xdr:txBody>
        <a:bodyPr vertOverflow="clip" rtlCol="0" anchor="ctr"/>
        <a:lstStyle/>
        <a:p>
          <a:pPr algn="ctr"/>
          <a:endParaRPr lang="fr-CH" sz="1100"/>
        </a:p>
      </xdr:txBody>
    </xdr:sp>
    <xdr:clientData/>
  </xdr:twoCellAnchor>
  <xdr:twoCellAnchor editAs="oneCell">
    <xdr:from>
      <xdr:col>13</xdr:col>
      <xdr:colOff>47625</xdr:colOff>
      <xdr:row>1</xdr:row>
      <xdr:rowOff>47625</xdr:rowOff>
    </xdr:from>
    <xdr:to>
      <xdr:col>14</xdr:col>
      <xdr:colOff>3000375</xdr:colOff>
      <xdr:row>3</xdr:row>
      <xdr:rowOff>205944</xdr:rowOff>
    </xdr:to>
    <xdr:pic>
      <xdr:nvPicPr>
        <xdr:cNvPr id="186" name="Picture 18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81175" y="219075"/>
          <a:ext cx="3038475" cy="5678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400049</xdr:colOff>
      <xdr:row>248</xdr:row>
      <xdr:rowOff>57150</xdr:rowOff>
    </xdr:from>
    <xdr:to>
      <xdr:col>14</xdr:col>
      <xdr:colOff>352425</xdr:colOff>
      <xdr:row>250</xdr:row>
      <xdr:rowOff>66675</xdr:rowOff>
    </xdr:to>
    <xdr:sp macro="" textlink="">
      <xdr:nvSpPr>
        <xdr:cNvPr id="2" name="Rounded Rectangle 1">
          <a:hlinkClick xmlns:r="http://schemas.openxmlformats.org/officeDocument/2006/relationships" r:id="rId1"/>
        </xdr:cNvPr>
        <xdr:cNvSpPr/>
      </xdr:nvSpPr>
      <xdr:spPr>
        <a:xfrm>
          <a:off x="5162549" y="48520350"/>
          <a:ext cx="2038351" cy="33337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0" cap="none" spc="0">
              <a:ln>
                <a:noFill/>
              </a:ln>
              <a:solidFill>
                <a:schemeClr val="bg1"/>
              </a:solidFill>
              <a:effectLst/>
              <a:latin typeface="Constantia" pitchFamily="18" charset="0"/>
            </a:rPr>
            <a:t>Next to "Prioritizing"</a:t>
          </a:r>
        </a:p>
      </xdr:txBody>
    </xdr:sp>
    <xdr:clientData/>
  </xdr:twoCellAnchor>
  <xdr:twoCellAnchor>
    <xdr:from>
      <xdr:col>3</xdr:col>
      <xdr:colOff>19048</xdr:colOff>
      <xdr:row>248</xdr:row>
      <xdr:rowOff>57150</xdr:rowOff>
    </xdr:from>
    <xdr:to>
      <xdr:col>6</xdr:col>
      <xdr:colOff>161925</xdr:colOff>
      <xdr:row>250</xdr:row>
      <xdr:rowOff>66675</xdr:rowOff>
    </xdr:to>
    <xdr:sp macro="" textlink="">
      <xdr:nvSpPr>
        <xdr:cNvPr id="4" name="Rounded Rectangle 3">
          <a:hlinkClick xmlns:r="http://schemas.openxmlformats.org/officeDocument/2006/relationships" r:id="rId2"/>
        </xdr:cNvPr>
        <xdr:cNvSpPr/>
      </xdr:nvSpPr>
      <xdr:spPr>
        <a:xfrm>
          <a:off x="561973" y="48520350"/>
          <a:ext cx="1914527" cy="33337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0" cap="none" spc="0">
              <a:ln>
                <a:noFill/>
              </a:ln>
              <a:solidFill>
                <a:schemeClr val="bg1"/>
              </a:solidFill>
              <a:effectLst/>
              <a:latin typeface="Constantia" pitchFamily="18" charset="0"/>
            </a:rPr>
            <a:t>Back to "Identifying"</a:t>
          </a:r>
        </a:p>
      </xdr:txBody>
    </xdr:sp>
    <xdr:clientData/>
  </xdr:twoCellAnchor>
  <xdr:twoCellAnchor editAs="oneCell">
    <xdr:from>
      <xdr:col>2</xdr:col>
      <xdr:colOff>266700</xdr:colOff>
      <xdr:row>1</xdr:row>
      <xdr:rowOff>38100</xdr:rowOff>
    </xdr:from>
    <xdr:to>
      <xdr:col>8</xdr:col>
      <xdr:colOff>38100</xdr:colOff>
      <xdr:row>3</xdr:row>
      <xdr:rowOff>196419</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5300" y="209550"/>
          <a:ext cx="3038475" cy="5678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790575</xdr:colOff>
      <xdr:row>80</xdr:row>
      <xdr:rowOff>57150</xdr:rowOff>
    </xdr:from>
    <xdr:to>
      <xdr:col>8</xdr:col>
      <xdr:colOff>0</xdr:colOff>
      <xdr:row>82</xdr:row>
      <xdr:rowOff>66675</xdr:rowOff>
    </xdr:to>
    <xdr:sp macro="" textlink="">
      <xdr:nvSpPr>
        <xdr:cNvPr id="4" name="Rounded Rectangle 3">
          <a:hlinkClick xmlns:r="http://schemas.openxmlformats.org/officeDocument/2006/relationships" r:id="rId1"/>
        </xdr:cNvPr>
        <xdr:cNvSpPr/>
      </xdr:nvSpPr>
      <xdr:spPr>
        <a:xfrm>
          <a:off x="7724775" y="14754225"/>
          <a:ext cx="1685925" cy="33337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0" cap="none" spc="0">
              <a:ln>
                <a:noFill/>
              </a:ln>
              <a:solidFill>
                <a:schemeClr val="bg1"/>
              </a:solidFill>
              <a:effectLst/>
              <a:latin typeface="Constantia" pitchFamily="18" charset="0"/>
            </a:rPr>
            <a:t>Next to "Planning"</a:t>
          </a:r>
        </a:p>
      </xdr:txBody>
    </xdr:sp>
    <xdr:clientData/>
  </xdr:twoCellAnchor>
  <xdr:twoCellAnchor>
    <xdr:from>
      <xdr:col>2</xdr:col>
      <xdr:colOff>304800</xdr:colOff>
      <xdr:row>80</xdr:row>
      <xdr:rowOff>57150</xdr:rowOff>
    </xdr:from>
    <xdr:to>
      <xdr:col>4</xdr:col>
      <xdr:colOff>1000125</xdr:colOff>
      <xdr:row>82</xdr:row>
      <xdr:rowOff>66675</xdr:rowOff>
    </xdr:to>
    <xdr:sp macro="" textlink="">
      <xdr:nvSpPr>
        <xdr:cNvPr id="5" name="Rounded Rectangle 4">
          <a:hlinkClick xmlns:r="http://schemas.openxmlformats.org/officeDocument/2006/relationships" r:id="rId2"/>
        </xdr:cNvPr>
        <xdr:cNvSpPr/>
      </xdr:nvSpPr>
      <xdr:spPr>
        <a:xfrm>
          <a:off x="533400" y="14754225"/>
          <a:ext cx="2705100" cy="33337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0" cap="none" spc="0">
              <a:ln>
                <a:noFill/>
              </a:ln>
              <a:solidFill>
                <a:schemeClr val="bg1"/>
              </a:solidFill>
              <a:effectLst/>
              <a:latin typeface="Constantia" pitchFamily="18" charset="0"/>
            </a:rPr>
            <a:t>Back to "Information</a:t>
          </a:r>
          <a:r>
            <a:rPr lang="en-US" sz="1400" b="0" cap="none" spc="0" baseline="0">
              <a:ln>
                <a:noFill/>
              </a:ln>
              <a:solidFill>
                <a:schemeClr val="bg1"/>
              </a:solidFill>
              <a:effectLst/>
              <a:latin typeface="Constantia" pitchFamily="18" charset="0"/>
            </a:rPr>
            <a:t> r</a:t>
          </a:r>
          <a:r>
            <a:rPr lang="en-US" sz="1400" b="0" cap="none" spc="0">
              <a:ln>
                <a:noFill/>
              </a:ln>
              <a:solidFill>
                <a:schemeClr val="bg1"/>
              </a:solidFill>
              <a:effectLst/>
              <a:latin typeface="Constantia" pitchFamily="18" charset="0"/>
            </a:rPr>
            <a:t>esources"</a:t>
          </a:r>
        </a:p>
      </xdr:txBody>
    </xdr:sp>
    <xdr:clientData/>
  </xdr:twoCellAnchor>
  <xdr:twoCellAnchor>
    <xdr:from>
      <xdr:col>5</xdr:col>
      <xdr:colOff>238125</xdr:colOff>
      <xdr:row>6</xdr:row>
      <xdr:rowOff>95250</xdr:rowOff>
    </xdr:from>
    <xdr:to>
      <xdr:col>5</xdr:col>
      <xdr:colOff>752475</xdr:colOff>
      <xdr:row>9</xdr:row>
      <xdr:rowOff>85725</xdr:rowOff>
    </xdr:to>
    <xdr:sp macro="" textlink="">
      <xdr:nvSpPr>
        <xdr:cNvPr id="7" name="Left Arrow 6"/>
        <xdr:cNvSpPr/>
      </xdr:nvSpPr>
      <xdr:spPr>
        <a:xfrm>
          <a:off x="4752975" y="1514475"/>
          <a:ext cx="514350" cy="314325"/>
        </a:xfrm>
        <a:prstGeom prst="leftArrow">
          <a:avLst/>
        </a:prstGeom>
        <a:solidFill>
          <a:srgbClr val="C000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CH" sz="1050" b="1" i="0">
              <a:solidFill>
                <a:srgbClr val="002060"/>
              </a:solidFill>
            </a:rPr>
            <a:t>1</a:t>
          </a:r>
        </a:p>
      </xdr:txBody>
    </xdr:sp>
    <xdr:clientData/>
  </xdr:twoCellAnchor>
  <xdr:twoCellAnchor>
    <xdr:from>
      <xdr:col>6</xdr:col>
      <xdr:colOff>276224</xdr:colOff>
      <xdr:row>15</xdr:row>
      <xdr:rowOff>381000</xdr:rowOff>
    </xdr:from>
    <xdr:to>
      <xdr:col>6</xdr:col>
      <xdr:colOff>800100</xdr:colOff>
      <xdr:row>17</xdr:row>
      <xdr:rowOff>161925</xdr:rowOff>
    </xdr:to>
    <xdr:sp macro="" textlink="">
      <xdr:nvSpPr>
        <xdr:cNvPr id="9" name="Down Arrow 8"/>
        <xdr:cNvSpPr/>
      </xdr:nvSpPr>
      <xdr:spPr>
        <a:xfrm>
          <a:off x="6124574" y="4086225"/>
          <a:ext cx="523876" cy="476250"/>
        </a:xfrm>
        <a:prstGeom prst="downArrow">
          <a:avLst/>
        </a:prstGeom>
        <a:solidFill>
          <a:srgbClr val="FFFF00"/>
        </a:solid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CH" sz="1050" b="1">
              <a:solidFill>
                <a:srgbClr val="002060"/>
              </a:solidFill>
            </a:rPr>
            <a:t>2</a:t>
          </a:r>
        </a:p>
      </xdr:txBody>
    </xdr:sp>
    <xdr:clientData/>
  </xdr:twoCellAnchor>
  <xdr:twoCellAnchor editAs="oneCell">
    <xdr:from>
      <xdr:col>2</xdr:col>
      <xdr:colOff>238125</xdr:colOff>
      <xdr:row>1</xdr:row>
      <xdr:rowOff>38100</xdr:rowOff>
    </xdr:from>
    <xdr:to>
      <xdr:col>4</xdr:col>
      <xdr:colOff>1266825</xdr:colOff>
      <xdr:row>3</xdr:row>
      <xdr:rowOff>196419</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66725" y="209550"/>
          <a:ext cx="3038475" cy="5678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266700</xdr:colOff>
      <xdr:row>2</xdr:row>
      <xdr:rowOff>38100</xdr:rowOff>
    </xdr:from>
    <xdr:to>
      <xdr:col>3</xdr:col>
      <xdr:colOff>2990850</xdr:colOff>
      <xdr:row>4</xdr:row>
      <xdr:rowOff>196419</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209550"/>
          <a:ext cx="3038475" cy="5678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266700</xdr:colOff>
      <xdr:row>2</xdr:row>
      <xdr:rowOff>38100</xdr:rowOff>
    </xdr:from>
    <xdr:to>
      <xdr:col>3</xdr:col>
      <xdr:colOff>2990850</xdr:colOff>
      <xdr:row>4</xdr:row>
      <xdr:rowOff>196419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209550"/>
          <a:ext cx="3038475" cy="5678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266700</xdr:colOff>
      <xdr:row>1</xdr:row>
      <xdr:rowOff>38100</xdr:rowOff>
    </xdr:from>
    <xdr:to>
      <xdr:col>6</xdr:col>
      <xdr:colOff>733425</xdr:colOff>
      <xdr:row>4</xdr:row>
      <xdr:rowOff>44019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209550"/>
          <a:ext cx="3038475" cy="5678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nredd.net/index.php?option=com_docman&amp;task=doc_details&amp;gid=12996&amp;Itemid=53"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5" Type="http://schemas.openxmlformats.org/officeDocument/2006/relationships/vmlDrawing" Target="../drawings/vmlDrawing1.vml"/><Relationship Id="rId90" Type="http://schemas.openxmlformats.org/officeDocument/2006/relationships/ctrlProp" Target="../ctrlProps/ctrlProp85.xml"/><Relationship Id="rId95" Type="http://schemas.openxmlformats.org/officeDocument/2006/relationships/ctrlProp" Target="../ctrlProps/ctrlProp90.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13" Type="http://schemas.openxmlformats.org/officeDocument/2006/relationships/ctrlProp" Target="../ctrlProps/ctrlProp108.xml"/><Relationship Id="rId118" Type="http://schemas.openxmlformats.org/officeDocument/2006/relationships/ctrlProp" Target="../ctrlProps/ctrlProp113.xml"/><Relationship Id="rId126" Type="http://schemas.openxmlformats.org/officeDocument/2006/relationships/ctrlProp" Target="../ctrlProps/ctrlProp121.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85" Type="http://schemas.openxmlformats.org/officeDocument/2006/relationships/ctrlProp" Target="../ctrlProps/ctrlProp80.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3" Type="http://schemas.openxmlformats.org/officeDocument/2006/relationships/printerSettings" Target="../printerSettings/printerSettings6.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103" Type="http://schemas.openxmlformats.org/officeDocument/2006/relationships/ctrlProp" Target="../ctrlProps/ctrlProp98.xml"/><Relationship Id="rId108" Type="http://schemas.openxmlformats.org/officeDocument/2006/relationships/ctrlProp" Target="../ctrlProps/ctrlProp103.xml"/><Relationship Id="rId116" Type="http://schemas.openxmlformats.org/officeDocument/2006/relationships/ctrlProp" Target="../ctrlProps/ctrlProp111.xml"/><Relationship Id="rId124" Type="http://schemas.openxmlformats.org/officeDocument/2006/relationships/ctrlProp" Target="../ctrlProps/ctrlProp119.xml"/><Relationship Id="rId129" Type="http://schemas.openxmlformats.org/officeDocument/2006/relationships/ctrlProp" Target="../ctrlProps/ctrlProp12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32" Type="http://schemas.openxmlformats.org/officeDocument/2006/relationships/comments" Target="../comments1.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19" Type="http://schemas.openxmlformats.org/officeDocument/2006/relationships/ctrlProp" Target="../ctrlProps/ctrlProp114.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30" Type="http://schemas.openxmlformats.org/officeDocument/2006/relationships/ctrlProp" Target="../ctrlProps/ctrlProp125.xml"/><Relationship Id="rId4" Type="http://schemas.openxmlformats.org/officeDocument/2006/relationships/drawing" Target="../drawings/drawing2.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5.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61" Type="http://schemas.openxmlformats.org/officeDocument/2006/relationships/ctrlProp" Target="../ctrlProps/ctrlProp56.xml"/><Relationship Id="rId82" Type="http://schemas.openxmlformats.org/officeDocument/2006/relationships/ctrlProp" Target="../ctrlProps/ctrlProp77.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6" Type="http://schemas.openxmlformats.org/officeDocument/2006/relationships/hyperlink" Target="http://www.fao.org/forestry/governance/monitoring/71390/ru/" TargetMode="External"/><Relationship Id="rId21" Type="http://schemas.openxmlformats.org/officeDocument/2006/relationships/hyperlink" Target="http://www.unredd.net/index.php?option=com_docman&amp;task=doc_download&amp;gid=10185&amp;Itemid=53" TargetMode="External"/><Relationship Id="rId34" Type="http://schemas.openxmlformats.org/officeDocument/2006/relationships/hyperlink" Target="http://redd-standards.org/files/Multistakeholder-Information-Note-REDDSES-SPA.pdf" TargetMode="External"/><Relationship Id="rId42" Type="http://schemas.openxmlformats.org/officeDocument/2006/relationships/hyperlink" Target="http://tinyurl.com/oxzscqg" TargetMode="External"/><Relationship Id="rId47" Type="http://schemas.openxmlformats.org/officeDocument/2006/relationships/hyperlink" Target="http://www.vietnam-redd.org/Web/Default.aspx?tab=download&amp;zoneid=152&amp;subzone=156&amp;child=284&amp;lang=en-US" TargetMode="External"/><Relationship Id="rId50" Type="http://schemas.openxmlformats.org/officeDocument/2006/relationships/hyperlink" Target="http://www.un-redd.org/Launch_of_FPIC_Guidlines/tabid/105976/Default.aspx" TargetMode="External"/><Relationship Id="rId55" Type="http://schemas.openxmlformats.org/officeDocument/2006/relationships/hyperlink" Target="http://www.un-redd.org/Multiple_Benefits_SEPC/tabid/54130/Default.aspx" TargetMode="External"/><Relationship Id="rId63" Type="http://schemas.openxmlformats.org/officeDocument/2006/relationships/hyperlink" Target="http://www.fao.org/nr/tenure/voluntary-guidelines/es/" TargetMode="External"/><Relationship Id="rId68" Type="http://schemas.openxmlformats.org/officeDocument/2006/relationships/hyperlink" Target="https://www.forestcarbonpartnership.org/sites/forestcarbonpartnership.org/files/Documents/PDF/Jun2011/FCPF_Concept-stage_ISDS_11-12-10.pdf" TargetMode="External"/><Relationship Id="rId76" Type="http://schemas.openxmlformats.org/officeDocument/2006/relationships/hyperlink" Target="http://www.unredd.net/index.php?option=com_docman&amp;task=doc_download&amp;gid=11841&amp;Itemid=53" TargetMode="External"/><Relationship Id="rId84" Type="http://schemas.openxmlformats.org/officeDocument/2006/relationships/hyperlink" Target="http://www.alianza-mredd.org/uploads/ckfinder_files/files/Recomendaciones%20SIS_FINAL_feb2014.pdf" TargetMode="External"/><Relationship Id="rId89" Type="http://schemas.openxmlformats.org/officeDocument/2006/relationships/hyperlink" Target="http://redd-standards.org/files/Multistakeholder-Information-Note-REDD-SES-BAHASA.pdf" TargetMode="External"/><Relationship Id="rId97" Type="http://schemas.openxmlformats.org/officeDocument/2006/relationships/hyperlink" Target="http://www.merid.org/REDDSafeguards/~/media/Files/Projects/REDDSafeguards/REDDSafeguardsfrv2.pdf" TargetMode="External"/><Relationship Id="rId7" Type="http://schemas.openxmlformats.org/officeDocument/2006/relationships/hyperlink" Target="http://www.unredd.net/index.php?option=com_docman&amp;task=doc_download&amp;gid=6799&amp;Itemid=53" TargetMode="External"/><Relationship Id="rId71" Type="http://schemas.openxmlformats.org/officeDocument/2006/relationships/hyperlink" Target="http://www.forestcarbonpartnership.org/sites/fcp/files/2013/june2013/FMT%20Note%20CF-2013-3_FCPF%20WB%20Safeguard%20Policies%20and%20UNFCCC%20REDD%2B%20Safeguards_FINAL.pdf" TargetMode="External"/><Relationship Id="rId92" Type="http://schemas.openxmlformats.org/officeDocument/2006/relationships/hyperlink" Target="http://www.unredd.net/index.php?option=com_docman&amp;task=doc_download&amp;gid=12800&amp;Itemid=53" TargetMode="External"/><Relationship Id="rId2" Type="http://schemas.openxmlformats.org/officeDocument/2006/relationships/printerSettings" Target="../printerSettings/printerSettings20.bin"/><Relationship Id="rId16" Type="http://schemas.openxmlformats.org/officeDocument/2006/relationships/hyperlink" Target="http://www.fao.org/docrep/015/i2700t/i2700t00.pdf" TargetMode="External"/><Relationship Id="rId29" Type="http://schemas.openxmlformats.org/officeDocument/2006/relationships/hyperlink" Target="http://www.tinyurl.com/redd-cra-v2" TargetMode="External"/><Relationship Id="rId11" Type="http://schemas.openxmlformats.org/officeDocument/2006/relationships/hyperlink" Target="http://imc.ac.gov.br/wps/wcm/connect/70fe4900422307018294a271c3a11451/Check_List_Indicadores+Acreanos_Final.pdf?MOD=AJPERES" TargetMode="External"/><Relationship Id="rId24" Type="http://schemas.openxmlformats.org/officeDocument/2006/relationships/hyperlink" Target="http://www.fao.org/forestry/governance/monitoring/71390/es/" TargetMode="External"/><Relationship Id="rId32" Type="http://schemas.openxmlformats.org/officeDocument/2006/relationships/hyperlink" Target="http://redd-standards.org/files/REDD_SES_Guidelines_V2_FRENCH.pdf" TargetMode="External"/><Relationship Id="rId37" Type="http://schemas.openxmlformats.org/officeDocument/2006/relationships/hyperlink" Target="http://wocan.org/sites/drupal.wocan.org/files/Integrating%20Gender%20Into%20REDD%2B%20Safeguards%20Implementation%20in%20Indonesia.pdf" TargetMode="External"/><Relationship Id="rId40" Type="http://schemas.openxmlformats.org/officeDocument/2006/relationships/hyperlink" Target="http://www.fcmcglobal.org/documents/LISA_REDD_Methods_Review.pdf" TargetMode="External"/><Relationship Id="rId45" Type="http://schemas.openxmlformats.org/officeDocument/2006/relationships/hyperlink" Target="http://redd-standards.org/files/REDDSES_Version_2/REDDSES_Version_2_-_10_September_2012_SPANISH.pdf" TargetMode="External"/><Relationship Id="rId53" Type="http://schemas.openxmlformats.org/officeDocument/2006/relationships/hyperlink" Target="http://www.un-redd.org/Multiple_Benefits_SEPC/tabid/54130/Default.aspx" TargetMode="External"/><Relationship Id="rId58" Type="http://schemas.openxmlformats.org/officeDocument/2006/relationships/hyperlink" Target="http://www.un-redd.org/Stakeholder_Engagement/Guidelines_On_Stakeholder_Engagement/tabid/55619/Default.aspx" TargetMode="External"/><Relationship Id="rId66" Type="http://schemas.openxmlformats.org/officeDocument/2006/relationships/hyperlink" Target="http://climatelawandpolicy.com/userfiles/file/Marco%20Conceptual%20Sistema%20Nacional%20de%20Salvaguardas_FINAL%202014.pdf" TargetMode="External"/><Relationship Id="rId74" Type="http://schemas.openxmlformats.org/officeDocument/2006/relationships/hyperlink" Target="https://www.forestcarbonpartnership.org/capacity-building-social-inclusion-regional-workshops" TargetMode="External"/><Relationship Id="rId79" Type="http://schemas.openxmlformats.org/officeDocument/2006/relationships/hyperlink" Target="http://www.undp.org/content/undp/en/home/librarypage/poverty-reduction/inclusive_development/mainstreaming-human-rights-in-development-policies-and-programmi/" TargetMode="External"/><Relationship Id="rId87" Type="http://schemas.openxmlformats.org/officeDocument/2006/relationships/hyperlink" Target="http://redd-standards.org/files/REDD_SES_Guidelines_V2_BAHASA.pdf" TargetMode="External"/><Relationship Id="rId5" Type="http://schemas.openxmlformats.org/officeDocument/2006/relationships/hyperlink" Target="http://www.clientearth.org/reports/a-guide-to-understanding-and-implementing-unfccc-redd+-safeguards.pdf" TargetMode="External"/><Relationship Id="rId61" Type="http://schemas.openxmlformats.org/officeDocument/2006/relationships/hyperlink" Target="http://www.undp.org/content/undp/en/home/librarypage/civil_society/a_users_guide_tocivilsocietyassessments/" TargetMode="External"/><Relationship Id="rId82" Type="http://schemas.openxmlformats.org/officeDocument/2006/relationships/hyperlink" Target="http://redd-standards.org/files/pdf/redd-docs/Standards/REDDSES_Version_2_-_10_September_PORT.pdf" TargetMode="External"/><Relationship Id="rId90" Type="http://schemas.openxmlformats.org/officeDocument/2006/relationships/hyperlink" Target="https://www.forestcarbonpartnership.org/sites/forestcarbonpartnership.org/files/Documents/PDF/Aug2012/Attachment%204%20grievance%20and%20redress%20mechanism%208-9-2012.pdf" TargetMode="External"/><Relationship Id="rId95" Type="http://schemas.openxmlformats.org/officeDocument/2006/relationships/hyperlink" Target="http://www.merid.org/REDDSafeguards/Paper.aspx" TargetMode="External"/><Relationship Id="rId19" Type="http://schemas.openxmlformats.org/officeDocument/2006/relationships/hyperlink" Target="http://www.un-redd.org/Newsletter35/FreedomofInformationandREDD/tabid/105809/Default.aspx" TargetMode="External"/><Relationship Id="rId14" Type="http://schemas.openxmlformats.org/officeDocument/2006/relationships/hyperlink" Target="http://www.imaflora.org/downloads/biblioteca/guiaREDD_frances_digital2.pdf" TargetMode="External"/><Relationship Id="rId22" Type="http://schemas.openxmlformats.org/officeDocument/2006/relationships/hyperlink" Target="http://www.un-redd.org/Multiple_Benefits_GIS_Mapping_Toolbox/tabid/79198/Default.aspx" TargetMode="External"/><Relationship Id="rId27" Type="http://schemas.openxmlformats.org/officeDocument/2006/relationships/hyperlink" Target="http://www.redd-standards.org/index.php?option=com_eywafm&amp;task=cat_view&amp;gid=56&amp;Itemid=185" TargetMode="External"/><Relationship Id="rId30" Type="http://schemas.openxmlformats.org/officeDocument/2006/relationships/hyperlink" Target="http://www.redd-standards.org/files/pdf/redd-docs/Standards/REDD_SES_Guidelines_Version_2_-_16_November_2012.pdf" TargetMode="External"/><Relationship Id="rId35" Type="http://schemas.openxmlformats.org/officeDocument/2006/relationships/hyperlink" Target="http://redd-standards.org/files/Multistakeholder-Information-Note-REDD-SES-FRE.pdf" TargetMode="External"/><Relationship Id="rId43" Type="http://schemas.openxmlformats.org/officeDocument/2006/relationships/hyperlink" Target="http://www.unredd.net/index.php?option=com_docman&amp;task=doc_download&amp;gid=11776&amp;Itemid=53" TargetMode="External"/><Relationship Id="rId48" Type="http://schemas.openxmlformats.org/officeDocument/2006/relationships/hyperlink" Target="http://www.vietnam-redd.org/Web/Default.aspx?tab=download&amp;zoneid=159&amp;subzone=165&amp;child=283&amp;lang=vi-VN" TargetMode="External"/><Relationship Id="rId56" Type="http://schemas.openxmlformats.org/officeDocument/2006/relationships/hyperlink" Target="http://www.un-redd.org/Stakeholder_Engagement/Guidelines_On_Stakeholder_Engagement/tabid/55619/Default.aspx" TargetMode="External"/><Relationship Id="rId64" Type="http://schemas.openxmlformats.org/officeDocument/2006/relationships/hyperlink" Target="http://www.fao.org/nr/tenure/voluntary-guidelines/fr/" TargetMode="External"/><Relationship Id="rId69" Type="http://schemas.openxmlformats.org/officeDocument/2006/relationships/hyperlink" Target="https://www.forestcarbonpartnership.org/sites/forestcarbonpartnership.org/files/Documents/PDF/Aug2012/FCPF%20Readiness%20Fund%20Common%20Approach%208-9-12.pdf" TargetMode="External"/><Relationship Id="rId77" Type="http://schemas.openxmlformats.org/officeDocument/2006/relationships/hyperlink" Target="http://www.undp.org/content/undp/en/home/librarypage/poverty-reduction/inclusive_development/mainstreaming-human-rights-in-development-policies-and-programmi/" TargetMode="External"/><Relationship Id="rId100" Type="http://schemas.openxmlformats.org/officeDocument/2006/relationships/printerSettings" Target="../printerSettings/printerSettings21.bin"/><Relationship Id="rId8" Type="http://schemas.openxmlformats.org/officeDocument/2006/relationships/hyperlink" Target="http://www.unredd.net/index.php?option=com_docman&amp;task=doc_download&amp;gid=12010&amp;Itemid=53" TargetMode="External"/><Relationship Id="rId51" Type="http://schemas.openxmlformats.org/officeDocument/2006/relationships/hyperlink" Target="http://www.un-redd.org/Launch_of_FPIC_Guidlines/tabid/105976/Default.aspx" TargetMode="External"/><Relationship Id="rId72" Type="http://schemas.openxmlformats.org/officeDocument/2006/relationships/hyperlink" Target="https://www.forestcarbonpartnership.org/sites/forestcarbonpartnership.org/files/Documents/PDF/Jan2013/Evaluating%20a%20GRM%201.3.pdf" TargetMode="External"/><Relationship Id="rId80" Type="http://schemas.openxmlformats.org/officeDocument/2006/relationships/hyperlink" Target="http://www.undp.org/content/undp/en/home/librarypage/poverty-reduction/inclusive_development/mainstreaming-human-rights-in-development-policies-and-programmi/" TargetMode="External"/><Relationship Id="rId85" Type="http://schemas.openxmlformats.org/officeDocument/2006/relationships/hyperlink" Target="http://climatelawandpolicy.com/userfiles/file/Analisis%20marco%20legal%20e%20iniciativas%20relevantes%20de%20salvaguardas_FINAL_2014.pdf" TargetMode="External"/><Relationship Id="rId93" Type="http://schemas.openxmlformats.org/officeDocument/2006/relationships/hyperlink" Target="http://www.unredd.net/index.php?option=com_docman&amp;task=doc_download&amp;gid=12863&amp;Itemid=53" TargetMode="External"/><Relationship Id="rId98" Type="http://schemas.openxmlformats.org/officeDocument/2006/relationships/hyperlink" Target="https://www.forestcarbonpartnership.org/fcpf-templates-and-materials" TargetMode="External"/><Relationship Id="rId3" Type="http://schemas.openxmlformats.org/officeDocument/2006/relationships/hyperlink" Target="http://www.unredd.net/index.php?option=com_docman&amp;task=doc_download&amp;gid=6800&amp;Itemid=53" TargetMode="External"/><Relationship Id="rId12" Type="http://schemas.openxmlformats.org/officeDocument/2006/relationships/hyperlink" Target="http://www.imaflora.org/downloads/biblioteca/guiaREDD_ingles_digital2.pdf" TargetMode="External"/><Relationship Id="rId17" Type="http://schemas.openxmlformats.org/officeDocument/2006/relationships/hyperlink" Target="http://www.fao.org/docrep/015/i2700t/i2700t00.pdf" TargetMode="External"/><Relationship Id="rId25" Type="http://schemas.openxmlformats.org/officeDocument/2006/relationships/hyperlink" Target="http://www.fao.org/forestry/governance/monitoring/71390/fr/" TargetMode="External"/><Relationship Id="rId33" Type="http://schemas.openxmlformats.org/officeDocument/2006/relationships/hyperlink" Target="http://redd-standards.org/files/Multistakeholder_-Information-Note-REDD-SES-ENG.pdf" TargetMode="External"/><Relationship Id="rId38" Type="http://schemas.openxmlformats.org/officeDocument/2006/relationships/hyperlink" Target="http://www.unredd.net/index.php?option=com_docman&amp;task=doc_download&amp;gid=10081&amp;Itemid=53" TargetMode="External"/><Relationship Id="rId46" Type="http://schemas.openxmlformats.org/officeDocument/2006/relationships/hyperlink" Target="http://redd-standards.org/files/REDDSES_Version_2_-10_September_2012_FRENCH.pdf" TargetMode="External"/><Relationship Id="rId59" Type="http://schemas.openxmlformats.org/officeDocument/2006/relationships/hyperlink" Target="http://www.undp.org/content/undp/en/home/librarypage/civil_society/a_users_guide_tocivilsocietyassessments/" TargetMode="External"/><Relationship Id="rId67" Type="http://schemas.openxmlformats.org/officeDocument/2006/relationships/hyperlink" Target="http://web.worldbank.org/WBSITE/EXTERNAL/PROJECTS/EXTPOLICIES/EXTSAFEPOL/0,,menuPK:584441~pagePK:64168427~piPK:64168435~theSitePK:584435,00.html" TargetMode="External"/><Relationship Id="rId20" Type="http://schemas.openxmlformats.org/officeDocument/2006/relationships/hyperlink" Target="http://www.unredd.net/index.php?option=com_docman&amp;task=doc_download&amp;gid=9250&amp;Itemid=53" TargetMode="External"/><Relationship Id="rId41" Type="http://schemas.openxmlformats.org/officeDocument/2006/relationships/hyperlink" Target="http://www.unredd.net/index.php?option=com_docman&amp;task=doc_download&amp;gid=10305&amp;Itemid=53" TargetMode="External"/><Relationship Id="rId54" Type="http://schemas.openxmlformats.org/officeDocument/2006/relationships/hyperlink" Target="http://www.un-redd.org/Multiple_Benefits_SEPC/tabid/54130/Default.aspx" TargetMode="External"/><Relationship Id="rId62" Type="http://schemas.openxmlformats.org/officeDocument/2006/relationships/hyperlink" Target="http://www.fao.org/nr/tenure/voluntary-guidelines/en/" TargetMode="External"/><Relationship Id="rId70" Type="http://schemas.openxmlformats.org/officeDocument/2006/relationships/hyperlink" Target="http://www.forestcarbonpartnership.org/sites/forestcarbonpartnership.org/files/Documents/PDF/Jun2011/Attachment%201%20Guidelines%20and%20generic%20ToR%20for%20SESA%20and%20ESMF.pdf" TargetMode="External"/><Relationship Id="rId75" Type="http://schemas.openxmlformats.org/officeDocument/2006/relationships/hyperlink" Target="https://www.forestcarbonpartnership.org/capacity-building-social-inclusion-regional-workshops" TargetMode="External"/><Relationship Id="rId83" Type="http://schemas.openxmlformats.org/officeDocument/2006/relationships/hyperlink" Target="http://redd-standards.org/files/REDDSES_Version_2_BAHASA.pdf" TargetMode="External"/><Relationship Id="rId88" Type="http://schemas.openxmlformats.org/officeDocument/2006/relationships/hyperlink" Target="http://redd-standards.org/files/Multistakeholder-Information-Note-REDD-SES-PORT.pdf" TargetMode="External"/><Relationship Id="rId91" Type="http://schemas.openxmlformats.org/officeDocument/2006/relationships/hyperlink" Target="http://www.unredd.net/index.php?option=com_docman&amp;task=doc_download&amp;gid=11841&amp;Itemid=53" TargetMode="External"/><Relationship Id="rId96" Type="http://schemas.openxmlformats.org/officeDocument/2006/relationships/hyperlink" Target="http://www.merid.org/REDDSafeguards/~/media/Files/Projects/REDDSafeguards/REDDSafeguardsesnov24.pdf" TargetMode="External"/><Relationship Id="rId1" Type="http://schemas.openxmlformats.org/officeDocument/2006/relationships/printerSettings" Target="../printerSettings/printerSettings19.bin"/><Relationship Id="rId6" Type="http://schemas.openxmlformats.org/officeDocument/2006/relationships/hyperlink" Target="http://www.clientearth.org/reports/guia-para-comprender-e-implementar-las-salvaguardas-de-redd+-de-la-cmnucc.pdf" TargetMode="External"/><Relationship Id="rId15" Type="http://schemas.openxmlformats.org/officeDocument/2006/relationships/hyperlink" Target="http://www.imaflora.org/downloads/biblioteca/guiaREDD_portugues_digital2.pdf" TargetMode="External"/><Relationship Id="rId23" Type="http://schemas.openxmlformats.org/officeDocument/2006/relationships/hyperlink" Target="http://www.fao.org/forestry/governance/monitoring/71390/en/" TargetMode="External"/><Relationship Id="rId28" Type="http://schemas.openxmlformats.org/officeDocument/2006/relationships/hyperlink" Target="http://www.unredd.net/index.php?option=com_docman&amp;task=doc_download&amp;gid=10053&amp;Itemid=53" TargetMode="External"/><Relationship Id="rId36" Type="http://schemas.openxmlformats.org/officeDocument/2006/relationships/hyperlink" Target="http://www.undp.org/content/undp/en/home/librarypage/democratic-governance/oslo_governance_centre/Institutional_and_Context_Analysis_Guidance_Note/" TargetMode="External"/><Relationship Id="rId49" Type="http://schemas.openxmlformats.org/officeDocument/2006/relationships/hyperlink" Target="http://www.unredd.net/index.php?option=com_docman&amp;task=cat_view&amp;gid=3403&amp;Itemid=53" TargetMode="External"/><Relationship Id="rId57" Type="http://schemas.openxmlformats.org/officeDocument/2006/relationships/hyperlink" Target="http://www.un-redd.org/Stakeholder_Engagement/Guidelines_On_Stakeholder_Engagement/tabid/55619/Default.aspx" TargetMode="External"/><Relationship Id="rId10" Type="http://schemas.openxmlformats.org/officeDocument/2006/relationships/hyperlink" Target="http://www.unredd.net/index.php?option=com_docman&amp;task=doc_details&amp;gid=11999&amp;Itemid=53" TargetMode="External"/><Relationship Id="rId31" Type="http://schemas.openxmlformats.org/officeDocument/2006/relationships/hyperlink" Target="http://redd-standards.org/files/REDD_SES_GuidelineV2_SPA.pdf" TargetMode="External"/><Relationship Id="rId44" Type="http://schemas.openxmlformats.org/officeDocument/2006/relationships/hyperlink" Target="http://redd-standards.org/files/REDDSES_Version_2/REDDSES_Version_2_-_10_September_2012.pdf" TargetMode="External"/><Relationship Id="rId52" Type="http://schemas.openxmlformats.org/officeDocument/2006/relationships/hyperlink" Target="http://www.un-redd.org/Launch_of_FPIC_Guidlines/tabid/105976/Default.aspx" TargetMode="External"/><Relationship Id="rId60" Type="http://schemas.openxmlformats.org/officeDocument/2006/relationships/hyperlink" Target="http://www.undp.org/content/undp/en/home/librarypage/civil_society/a_users_guide_tocivilsocietyassessments/" TargetMode="External"/><Relationship Id="rId65" Type="http://schemas.openxmlformats.org/officeDocument/2006/relationships/hyperlink" Target="http://www.globalwitness.org/campaigns/environment/forests/independent-monitoring" TargetMode="External"/><Relationship Id="rId73" Type="http://schemas.openxmlformats.org/officeDocument/2006/relationships/hyperlink" Target="https://www.forestcarbonpartnership.org/capacity-building-social-inclusion-regional-workshops" TargetMode="External"/><Relationship Id="rId78" Type="http://schemas.openxmlformats.org/officeDocument/2006/relationships/hyperlink" Target="http://www.undp.org/content/undp/en/home/librarypage/poverty-reduction/inclusive_development/mainstreaming-human-rights-in-development-policies-and-programmi/" TargetMode="External"/><Relationship Id="rId81" Type="http://schemas.openxmlformats.org/officeDocument/2006/relationships/hyperlink" Target="http://www.undp.org/content/undp/en/home/librarypage/democratic-governance/human_rights/marginalised-minorities-in-development-programming-a-resource-guide-and-toolkit/" TargetMode="External"/><Relationship Id="rId86" Type="http://schemas.openxmlformats.org/officeDocument/2006/relationships/hyperlink" Target="http://redd-standards.org/files/REDDSES_Guidelines_V2_PORT.pdf" TargetMode="External"/><Relationship Id="rId94" Type="http://schemas.openxmlformats.org/officeDocument/2006/relationships/hyperlink" Target="http://www.unredd.net/index.php?option=com_docman&amp;task=doc_download&amp;gid=12448&amp;Itemid=53" TargetMode="External"/><Relationship Id="rId99" Type="http://schemas.openxmlformats.org/officeDocument/2006/relationships/hyperlink" Target="https://www.forestcarbonpartnership.org/fcpf-templates-and-materials" TargetMode="External"/><Relationship Id="rId101" Type="http://schemas.openxmlformats.org/officeDocument/2006/relationships/drawing" Target="../drawings/drawing7.xml"/><Relationship Id="rId4" Type="http://schemas.openxmlformats.org/officeDocument/2006/relationships/hyperlink" Target="http://www.clientearth.org/reports/a-guide-for-consistent-implementation-of-redd+-safeguards.pdf" TargetMode="External"/><Relationship Id="rId9" Type="http://schemas.openxmlformats.org/officeDocument/2006/relationships/hyperlink" Target="http://www.unredd.net/index.php?option=com_docman&amp;task=doc_details&amp;gid=11998&amp;Itemid=53" TargetMode="External"/><Relationship Id="rId13" Type="http://schemas.openxmlformats.org/officeDocument/2006/relationships/hyperlink" Target="http://www.imaflora.org/downloads/biblioteca/guiaREDD_espanhol_digital2.pdf" TargetMode="External"/><Relationship Id="rId18" Type="http://schemas.openxmlformats.org/officeDocument/2006/relationships/hyperlink" Target="http://www.fao.org/docrep/015/i2700t/i2700t00.pdf" TargetMode="External"/><Relationship Id="rId39" Type="http://schemas.openxmlformats.org/officeDocument/2006/relationships/hyperlink" Target="http://imc.ac.gov.br/wps/wcm/connect/c981f900422305d08282a271c3a11451/Manual_de_Monitoramento+_Sisa.pdf?MOD=AJPE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applyStyles="1"/>
    <pageSetUpPr fitToPage="1"/>
  </sheetPr>
  <dimension ref="C1:P34"/>
  <sheetViews>
    <sheetView showGridLines="0" showRowColHeaders="0" tabSelected="1" topLeftCell="A2" zoomScaleNormal="100" workbookViewId="0">
      <pane ySplit="6" topLeftCell="A8" activePane="bottomLeft" state="frozen"/>
      <selection activeCell="A2" sqref="A2"/>
      <selection pane="bottomLeft" activeCell="D5" sqref="D5"/>
    </sheetView>
  </sheetViews>
  <sheetFormatPr defaultColWidth="9.140625" defaultRowHeight="12.75" x14ac:dyDescent="0.2"/>
  <cols>
    <col min="1" max="2" width="1.7109375" style="3" customWidth="1"/>
    <col min="3" max="3" width="4.7109375" style="7" customWidth="1"/>
    <col min="4" max="4" width="9.140625" style="11"/>
    <col min="5" max="5" width="19.5703125" style="11" customWidth="1"/>
    <col min="6" max="6" width="9.42578125" style="11" customWidth="1"/>
    <col min="7" max="7" width="6.28515625" style="11" customWidth="1"/>
    <col min="8" max="8" width="2.85546875" style="11" customWidth="1"/>
    <col min="9" max="9" width="7.5703125" style="11" customWidth="1"/>
    <col min="10" max="10" width="5" style="11" customWidth="1"/>
    <col min="11" max="11" width="5.42578125" style="12" customWidth="1"/>
    <col min="12" max="12" width="11" style="11" bestFit="1" customWidth="1"/>
    <col min="13" max="13" width="5.42578125" style="12" customWidth="1"/>
    <col min="14" max="14" width="9.140625" style="11"/>
    <col min="15" max="15" width="24.28515625" style="12" customWidth="1"/>
    <col min="16" max="16" width="5.5703125" style="7" customWidth="1"/>
    <col min="17" max="17" width="3.140625" style="3" customWidth="1"/>
    <col min="18" max="16384" width="9.140625" style="3"/>
  </cols>
  <sheetData>
    <row r="1" spans="3:16" hidden="1" x14ac:dyDescent="0.2"/>
    <row r="2" spans="3:16" ht="13.5" thickBot="1" x14ac:dyDescent="0.25"/>
    <row r="3" spans="3:16" ht="13.5" thickTop="1" x14ac:dyDescent="0.2">
      <c r="C3" s="52"/>
      <c r="D3" s="53"/>
      <c r="E3" s="53"/>
      <c r="F3" s="53"/>
      <c r="G3" s="53"/>
      <c r="H3" s="53"/>
      <c r="I3" s="53"/>
      <c r="J3" s="53"/>
      <c r="K3" s="54"/>
      <c r="L3" s="53"/>
      <c r="M3" s="54"/>
      <c r="N3" s="53"/>
      <c r="O3" s="54"/>
      <c r="P3" s="55"/>
    </row>
    <row r="4" spans="3:16" ht="105" customHeight="1" x14ac:dyDescent="0.35">
      <c r="C4" s="56"/>
      <c r="D4" s="49"/>
      <c r="E4" s="35"/>
      <c r="F4" s="35"/>
      <c r="G4" s="35"/>
      <c r="H4" s="35"/>
      <c r="I4" s="35"/>
      <c r="J4" s="35"/>
      <c r="K4" s="36"/>
      <c r="L4" s="35"/>
      <c r="M4" s="36"/>
      <c r="N4" s="35"/>
      <c r="O4" s="36"/>
      <c r="P4" s="57"/>
    </row>
    <row r="5" spans="3:16" ht="25.5" x14ac:dyDescent="0.35">
      <c r="C5" s="56"/>
      <c r="D5" s="50" t="s">
        <v>708</v>
      </c>
      <c r="E5" s="35"/>
      <c r="F5" s="35"/>
      <c r="G5" s="35"/>
      <c r="H5" s="35"/>
      <c r="I5" s="35"/>
      <c r="J5" s="35"/>
      <c r="K5" s="36"/>
      <c r="L5" s="37"/>
      <c r="M5" s="38"/>
      <c r="N5" s="35"/>
      <c r="O5" s="36"/>
      <c r="P5" s="57"/>
    </row>
    <row r="6" spans="3:16" x14ac:dyDescent="0.2">
      <c r="C6" s="56"/>
      <c r="D6" s="39"/>
      <c r="E6" s="39"/>
      <c r="F6" s="39"/>
      <c r="G6" s="39"/>
      <c r="H6" s="39"/>
      <c r="I6" s="39"/>
      <c r="J6" s="39"/>
      <c r="K6" s="39"/>
      <c r="L6" s="39"/>
      <c r="M6" s="39"/>
      <c r="N6" s="39"/>
      <c r="O6" s="39"/>
      <c r="P6" s="57"/>
    </row>
    <row r="7" spans="3:16" ht="18.75" x14ac:dyDescent="0.3">
      <c r="C7" s="56"/>
      <c r="D7" s="51" t="s">
        <v>26</v>
      </c>
      <c r="E7" s="40"/>
      <c r="F7" s="40"/>
      <c r="G7" s="40"/>
      <c r="H7" s="40"/>
      <c r="I7" s="40"/>
      <c r="J7" s="40"/>
      <c r="K7" s="40"/>
      <c r="L7" s="40"/>
      <c r="M7" s="40"/>
      <c r="N7" s="40"/>
      <c r="O7" s="40"/>
      <c r="P7" s="57"/>
    </row>
    <row r="8" spans="3:16" x14ac:dyDescent="0.2">
      <c r="C8" s="56"/>
      <c r="D8" s="40"/>
      <c r="E8" s="40"/>
      <c r="F8" s="40"/>
      <c r="G8" s="40"/>
      <c r="H8" s="40"/>
      <c r="I8" s="40"/>
      <c r="J8" s="40"/>
      <c r="K8" s="40"/>
      <c r="L8" s="40"/>
      <c r="M8" s="40"/>
      <c r="N8" s="40"/>
      <c r="O8" s="40"/>
      <c r="P8" s="57"/>
    </row>
    <row r="9" spans="3:16" ht="45" customHeight="1" x14ac:dyDescent="0.2">
      <c r="C9" s="56"/>
      <c r="D9" s="300" t="s">
        <v>375</v>
      </c>
      <c r="E9" s="300"/>
      <c r="F9" s="300"/>
      <c r="G9" s="300"/>
      <c r="H9" s="300"/>
      <c r="I9" s="300"/>
      <c r="J9" s="300"/>
      <c r="K9" s="300"/>
      <c r="L9" s="300"/>
      <c r="M9" s="300"/>
      <c r="N9" s="300"/>
      <c r="O9" s="300"/>
      <c r="P9" s="57"/>
    </row>
    <row r="10" spans="3:16" x14ac:dyDescent="0.2">
      <c r="C10" s="56"/>
      <c r="D10" s="300" t="s">
        <v>376</v>
      </c>
      <c r="E10" s="300"/>
      <c r="F10" s="300"/>
      <c r="G10" s="300"/>
      <c r="H10" s="300"/>
      <c r="I10" s="300"/>
      <c r="J10" s="300"/>
      <c r="K10" s="300"/>
      <c r="L10" s="300"/>
      <c r="M10" s="300"/>
      <c r="N10" s="300"/>
      <c r="O10" s="300"/>
      <c r="P10" s="57"/>
    </row>
    <row r="11" spans="3:16" ht="26.25" customHeight="1" x14ac:dyDescent="0.2">
      <c r="C11" s="56"/>
      <c r="D11" s="301" t="s">
        <v>160</v>
      </c>
      <c r="E11" s="301"/>
      <c r="F11" s="301"/>
      <c r="G11" s="301"/>
      <c r="H11" s="301"/>
      <c r="I11" s="301"/>
      <c r="J11" s="301"/>
      <c r="K11" s="301"/>
      <c r="L11" s="301"/>
      <c r="M11" s="301"/>
      <c r="N11" s="301"/>
      <c r="O11" s="301"/>
      <c r="P11" s="57"/>
    </row>
    <row r="12" spans="3:16" x14ac:dyDescent="0.2">
      <c r="C12" s="56"/>
      <c r="D12" s="301" t="s">
        <v>159</v>
      </c>
      <c r="E12" s="301"/>
      <c r="F12" s="301"/>
      <c r="G12" s="301"/>
      <c r="H12" s="301"/>
      <c r="I12" s="301"/>
      <c r="J12" s="301"/>
      <c r="K12" s="301"/>
      <c r="L12" s="301"/>
      <c r="M12" s="301"/>
      <c r="N12" s="301"/>
      <c r="O12" s="301"/>
      <c r="P12" s="57"/>
    </row>
    <row r="13" spans="3:16" ht="51" customHeight="1" x14ac:dyDescent="0.2">
      <c r="C13" s="56"/>
      <c r="D13" s="301" t="s">
        <v>377</v>
      </c>
      <c r="E13" s="301"/>
      <c r="F13" s="301"/>
      <c r="G13" s="301"/>
      <c r="H13" s="301"/>
      <c r="I13" s="301"/>
      <c r="J13" s="301"/>
      <c r="K13" s="301"/>
      <c r="L13" s="301"/>
      <c r="M13" s="301"/>
      <c r="N13" s="301"/>
      <c r="O13" s="301"/>
      <c r="P13" s="57"/>
    </row>
    <row r="14" spans="3:16" x14ac:dyDescent="0.2">
      <c r="C14" s="56"/>
      <c r="D14" s="41"/>
      <c r="E14" s="41"/>
      <c r="F14" s="41"/>
      <c r="G14" s="41"/>
      <c r="H14" s="41"/>
      <c r="I14" s="41"/>
      <c r="J14" s="41"/>
      <c r="K14" s="41"/>
      <c r="L14" s="41"/>
      <c r="M14" s="41"/>
      <c r="N14" s="41"/>
      <c r="O14" s="41"/>
      <c r="P14" s="57"/>
    </row>
    <row r="15" spans="3:16" s="15" customFormat="1" ht="18.75" x14ac:dyDescent="0.3">
      <c r="C15" s="58"/>
      <c r="D15" s="51" t="s">
        <v>54</v>
      </c>
      <c r="E15" s="42"/>
      <c r="F15" s="42"/>
      <c r="G15" s="42"/>
      <c r="H15" s="42"/>
      <c r="I15" s="42"/>
      <c r="J15" s="42"/>
      <c r="K15" s="42"/>
      <c r="L15" s="42"/>
      <c r="M15" s="42"/>
      <c r="N15" s="42"/>
      <c r="O15" s="42"/>
      <c r="P15" s="59"/>
    </row>
    <row r="16" spans="3:16" s="15" customFormat="1" x14ac:dyDescent="0.2">
      <c r="C16" s="58"/>
      <c r="D16" s="42"/>
      <c r="E16" s="42"/>
      <c r="F16" s="42"/>
      <c r="G16" s="42"/>
      <c r="H16" s="42"/>
      <c r="I16" s="42"/>
      <c r="J16" s="42"/>
      <c r="K16" s="42"/>
      <c r="L16" s="42"/>
      <c r="M16" s="42"/>
      <c r="N16" s="42"/>
      <c r="O16" s="42"/>
      <c r="P16" s="59"/>
    </row>
    <row r="17" spans="3:16" s="15" customFormat="1" x14ac:dyDescent="0.2">
      <c r="C17" s="58"/>
      <c r="D17" s="300" t="s">
        <v>378</v>
      </c>
      <c r="E17" s="300"/>
      <c r="F17" s="300"/>
      <c r="G17" s="300"/>
      <c r="H17" s="300"/>
      <c r="I17" s="300"/>
      <c r="J17" s="300"/>
      <c r="K17" s="300"/>
      <c r="L17" s="300"/>
      <c r="M17" s="300"/>
      <c r="N17" s="300"/>
      <c r="O17" s="300"/>
      <c r="P17" s="59"/>
    </row>
    <row r="18" spans="3:16" s="15" customFormat="1" ht="56.25" customHeight="1" x14ac:dyDescent="0.2">
      <c r="C18" s="58"/>
      <c r="D18" s="163" t="s">
        <v>55</v>
      </c>
      <c r="E18" s="43"/>
      <c r="F18" s="302" t="s">
        <v>162</v>
      </c>
      <c r="G18" s="302"/>
      <c r="H18" s="302"/>
      <c r="I18" s="302"/>
      <c r="J18" s="302"/>
      <c r="K18" s="302"/>
      <c r="L18" s="302"/>
      <c r="M18" s="302"/>
      <c r="N18" s="302"/>
      <c r="O18" s="302"/>
      <c r="P18" s="59"/>
    </row>
    <row r="19" spans="3:16" s="15" customFormat="1" ht="56.25" customHeight="1" x14ac:dyDescent="0.2">
      <c r="C19" s="58"/>
      <c r="D19" s="163" t="s">
        <v>110</v>
      </c>
      <c r="E19" s="44"/>
      <c r="F19" s="302" t="s">
        <v>379</v>
      </c>
      <c r="G19" s="302"/>
      <c r="H19" s="302"/>
      <c r="I19" s="302"/>
      <c r="J19" s="302"/>
      <c r="K19" s="302"/>
      <c r="L19" s="302"/>
      <c r="M19" s="302"/>
      <c r="N19" s="302"/>
      <c r="O19" s="302"/>
      <c r="P19" s="59"/>
    </row>
    <row r="20" spans="3:16" s="15" customFormat="1" ht="56.25" customHeight="1" x14ac:dyDescent="0.2">
      <c r="C20" s="58"/>
      <c r="D20" s="163" t="s">
        <v>64</v>
      </c>
      <c r="E20" s="44"/>
      <c r="F20" s="302" t="s">
        <v>380</v>
      </c>
      <c r="G20" s="302"/>
      <c r="H20" s="302"/>
      <c r="I20" s="302"/>
      <c r="J20" s="302"/>
      <c r="K20" s="302"/>
      <c r="L20" s="302"/>
      <c r="M20" s="302"/>
      <c r="N20" s="302"/>
      <c r="O20" s="302"/>
      <c r="P20" s="59"/>
    </row>
    <row r="21" spans="3:16" s="15" customFormat="1" ht="56.25" customHeight="1" x14ac:dyDescent="0.2">
      <c r="C21" s="58"/>
      <c r="D21" s="163" t="s">
        <v>27</v>
      </c>
      <c r="E21" s="44"/>
      <c r="F21" s="302" t="s">
        <v>709</v>
      </c>
      <c r="G21" s="302"/>
      <c r="H21" s="302"/>
      <c r="I21" s="302"/>
      <c r="J21" s="302"/>
      <c r="K21" s="302"/>
      <c r="L21" s="302"/>
      <c r="M21" s="302"/>
      <c r="N21" s="302"/>
      <c r="O21" s="302"/>
      <c r="P21" s="59"/>
    </row>
    <row r="22" spans="3:16" s="15" customFormat="1" ht="56.25" customHeight="1" x14ac:dyDescent="0.2">
      <c r="C22" s="58"/>
      <c r="D22" s="163" t="s">
        <v>123</v>
      </c>
      <c r="E22" s="44"/>
      <c r="F22" s="302" t="s">
        <v>161</v>
      </c>
      <c r="G22" s="302"/>
      <c r="H22" s="302"/>
      <c r="I22" s="302"/>
      <c r="J22" s="302"/>
      <c r="K22" s="302"/>
      <c r="L22" s="302"/>
      <c r="M22" s="302"/>
      <c r="N22" s="302"/>
      <c r="O22" s="302"/>
      <c r="P22" s="59"/>
    </row>
    <row r="23" spans="3:16" x14ac:dyDescent="0.2">
      <c r="C23" s="56"/>
      <c r="D23" s="40"/>
      <c r="E23" s="40"/>
      <c r="F23" s="40"/>
      <c r="G23" s="40"/>
      <c r="H23" s="40"/>
      <c r="I23" s="40"/>
      <c r="J23" s="40"/>
      <c r="K23" s="40"/>
      <c r="L23" s="40"/>
      <c r="M23" s="40"/>
      <c r="N23" s="40"/>
      <c r="O23" s="40"/>
      <c r="P23" s="57"/>
    </row>
    <row r="24" spans="3:16" ht="18.75" x14ac:dyDescent="0.3">
      <c r="C24" s="56"/>
      <c r="D24" s="51" t="s">
        <v>689</v>
      </c>
      <c r="E24" s="40"/>
      <c r="F24" s="303" t="s">
        <v>690</v>
      </c>
      <c r="G24" s="303"/>
      <c r="H24" s="303"/>
      <c r="I24" s="303"/>
      <c r="J24" s="303"/>
      <c r="K24" s="303"/>
      <c r="L24" s="303"/>
      <c r="M24" s="303"/>
      <c r="N24" s="303"/>
      <c r="O24" s="182"/>
      <c r="P24" s="57"/>
    </row>
    <row r="25" spans="3:16" x14ac:dyDescent="0.2">
      <c r="C25" s="56"/>
      <c r="D25" s="45"/>
      <c r="E25" s="40"/>
      <c r="F25" s="40"/>
      <c r="G25" s="40"/>
      <c r="H25" s="40"/>
      <c r="I25" s="40"/>
      <c r="J25" s="40"/>
      <c r="K25" s="40"/>
      <c r="L25" s="40"/>
      <c r="M25" s="40"/>
      <c r="N25" s="40"/>
      <c r="O25" s="40"/>
      <c r="P25" s="57"/>
    </row>
    <row r="26" spans="3:16" ht="37.5" customHeight="1" x14ac:dyDescent="0.2">
      <c r="C26" s="56"/>
      <c r="D26" s="300" t="s">
        <v>552</v>
      </c>
      <c r="E26" s="300"/>
      <c r="F26" s="300"/>
      <c r="G26" s="300"/>
      <c r="H26" s="300"/>
      <c r="I26" s="300"/>
      <c r="J26" s="300"/>
      <c r="K26" s="300"/>
      <c r="L26" s="300"/>
      <c r="M26" s="300"/>
      <c r="N26" s="300"/>
      <c r="O26" s="300"/>
      <c r="P26" s="57"/>
    </row>
    <row r="27" spans="3:16" ht="26.25" customHeight="1" x14ac:dyDescent="0.2">
      <c r="C27" s="56"/>
      <c r="D27" s="300" t="s">
        <v>381</v>
      </c>
      <c r="E27" s="300"/>
      <c r="F27" s="300"/>
      <c r="G27" s="300"/>
      <c r="H27" s="300"/>
      <c r="I27" s="300"/>
      <c r="J27" s="300"/>
      <c r="K27" s="300"/>
      <c r="L27" s="300"/>
      <c r="M27" s="300"/>
      <c r="N27" s="300"/>
      <c r="O27" s="300"/>
      <c r="P27" s="57"/>
    </row>
    <row r="28" spans="3:16" ht="26.25" customHeight="1" x14ac:dyDescent="0.2">
      <c r="C28" s="56"/>
      <c r="D28" s="300" t="s">
        <v>382</v>
      </c>
      <c r="E28" s="300"/>
      <c r="F28" s="300"/>
      <c r="G28" s="300"/>
      <c r="H28" s="300"/>
      <c r="I28" s="300"/>
      <c r="J28" s="300"/>
      <c r="K28" s="300"/>
      <c r="L28" s="300"/>
      <c r="M28" s="300"/>
      <c r="N28" s="300"/>
      <c r="O28" s="300"/>
      <c r="P28" s="57"/>
    </row>
    <row r="29" spans="3:16" ht="26.25" customHeight="1" x14ac:dyDescent="0.2">
      <c r="C29" s="56"/>
      <c r="D29" s="300" t="s">
        <v>383</v>
      </c>
      <c r="E29" s="300"/>
      <c r="F29" s="300"/>
      <c r="G29" s="300"/>
      <c r="H29" s="300"/>
      <c r="I29" s="300"/>
      <c r="J29" s="300"/>
      <c r="K29" s="300"/>
      <c r="L29" s="300"/>
      <c r="M29" s="300"/>
      <c r="N29" s="300"/>
      <c r="O29" s="300"/>
      <c r="P29" s="57"/>
    </row>
    <row r="30" spans="3:16" s="15" customFormat="1" ht="16.5" customHeight="1" x14ac:dyDescent="0.2">
      <c r="C30" s="58"/>
      <c r="D30" s="304" t="s">
        <v>163</v>
      </c>
      <c r="E30" s="304"/>
      <c r="F30" s="304"/>
      <c r="G30" s="304"/>
      <c r="H30" s="304"/>
      <c r="I30" s="304"/>
      <c r="J30" s="304"/>
      <c r="K30" s="304"/>
      <c r="L30" s="304"/>
      <c r="M30" s="304"/>
      <c r="N30" s="304"/>
      <c r="O30" s="304"/>
      <c r="P30" s="59"/>
    </row>
    <row r="31" spans="3:16" s="15" customFormat="1" ht="25.5" customHeight="1" x14ac:dyDescent="0.2">
      <c r="C31" s="58"/>
      <c r="D31" s="304" t="s">
        <v>164</v>
      </c>
      <c r="E31" s="304"/>
      <c r="F31" s="304"/>
      <c r="G31" s="304"/>
      <c r="H31" s="304"/>
      <c r="I31" s="304"/>
      <c r="J31" s="304"/>
      <c r="K31" s="304"/>
      <c r="L31" s="304"/>
      <c r="M31" s="304"/>
      <c r="N31" s="304"/>
      <c r="O31" s="304"/>
      <c r="P31" s="59"/>
    </row>
    <row r="32" spans="3:16" x14ac:dyDescent="0.2">
      <c r="C32" s="56"/>
      <c r="D32" s="46"/>
      <c r="E32" s="47"/>
      <c r="F32" s="47"/>
      <c r="G32" s="47"/>
      <c r="H32" s="47"/>
      <c r="I32" s="47"/>
      <c r="J32" s="47"/>
      <c r="K32" s="47"/>
      <c r="L32" s="47"/>
      <c r="M32" s="47"/>
      <c r="N32" s="47"/>
      <c r="O32" s="47"/>
      <c r="P32" s="57"/>
    </row>
    <row r="33" spans="3:16" ht="13.5" thickBot="1" x14ac:dyDescent="0.25">
      <c r="C33" s="60"/>
      <c r="D33" s="61"/>
      <c r="E33" s="61"/>
      <c r="F33" s="61"/>
      <c r="G33" s="61"/>
      <c r="H33" s="61"/>
      <c r="I33" s="61"/>
      <c r="J33" s="61"/>
      <c r="K33" s="61"/>
      <c r="L33" s="61"/>
      <c r="M33" s="61"/>
      <c r="N33" s="61"/>
      <c r="O33" s="61"/>
      <c r="P33" s="62"/>
    </row>
    <row r="34" spans="3:16" s="7" customFormat="1" ht="13.5" thickTop="1" x14ac:dyDescent="0.2">
      <c r="D34" s="11"/>
      <c r="E34" s="11"/>
      <c r="F34" s="11"/>
      <c r="G34" s="11"/>
      <c r="H34" s="11"/>
      <c r="I34" s="11"/>
      <c r="J34" s="11"/>
      <c r="K34" s="12"/>
      <c r="L34" s="11"/>
      <c r="M34" s="12"/>
      <c r="N34" s="11"/>
      <c r="O34" s="12"/>
    </row>
  </sheetData>
  <sheetProtection algorithmName="SHA-512" hashValue="aJJU31lP1KrXpM26pTxLPyeu1itcb7tDQwIpYHjIR1ML1IumwxDT3JcNLzJWLP+5a6E+wIqtyVVs/WIqwjK9bw==" saltValue="ta+fIVgqI1auNgVvStgU/Q==" spinCount="100000" sheet="1" objects="1" scenarios="1"/>
  <customSheetViews>
    <customSheetView guid="{DD1A3A82-DCAE-430F-90AE-86B6B1C2722B}" showGridLines="0" fitToPage="1" printArea="1" hiddenRows="1" topLeftCell="A2">
      <selection activeCell="D5" sqref="D5"/>
      <rowBreaks count="1" manualBreakCount="1">
        <brk id="23" min="2" max="15" man="1"/>
      </rowBreaks>
      <pageMargins left="0.23622047244094491" right="0.23622047244094491" top="0.74803149606299213" bottom="0.74803149606299213" header="0.31496062992125984" footer="0.31496062992125984"/>
      <pageSetup paperSize="9" scale="80" fitToHeight="0" orientation="portrait" r:id="rId1"/>
      <headerFooter alignWithMargins="0">
        <oddHeader>&amp;LCAST&amp;CIntroduction&amp;R&amp;D&amp;T</oddHeader>
        <oddFooter>Page &amp;P of &amp;N</oddFooter>
      </headerFooter>
    </customSheetView>
    <customSheetView guid="{998CFACD-DB28-415A-9D1F-8753DC61514C}" showPageBreaks="1" showGridLines="0" showRowCol="0" fitToPage="1" printArea="1" hiddenRows="1" topLeftCell="A2">
      <pane ySplit="6" topLeftCell="A8" activePane="bottomLeft" state="frozen"/>
      <selection pane="bottomLeft" activeCell="D5" sqref="D5"/>
      <rowBreaks count="1" manualBreakCount="1">
        <brk id="23" min="2" max="15" man="1"/>
      </rowBreaks>
      <pageMargins left="0.23622047244094491" right="0.23622047244094491" top="0.74803149606299213" bottom="0.74803149606299213" header="0.31496062992125984" footer="0.31496062992125984"/>
      <pageSetup paperSize="9" scale="80" fitToHeight="0" orientation="portrait" r:id="rId2"/>
      <headerFooter alignWithMargins="0">
        <oddHeader>&amp;LCAST&amp;CIntroduction&amp;R&amp;D&amp;T</oddHeader>
        <oddFooter>Page &amp;P of &amp;N</oddFooter>
      </headerFooter>
    </customSheetView>
  </customSheetViews>
  <mergeCells count="18">
    <mergeCell ref="F24:N24"/>
    <mergeCell ref="D27:O27"/>
    <mergeCell ref="D26:O26"/>
    <mergeCell ref="D31:O31"/>
    <mergeCell ref="D30:O30"/>
    <mergeCell ref="D28:O28"/>
    <mergeCell ref="D29:O29"/>
    <mergeCell ref="F18:O18"/>
    <mergeCell ref="F19:O19"/>
    <mergeCell ref="F20:O20"/>
    <mergeCell ref="F21:O21"/>
    <mergeCell ref="F22:O22"/>
    <mergeCell ref="D9:O9"/>
    <mergeCell ref="D13:O13"/>
    <mergeCell ref="D11:O11"/>
    <mergeCell ref="D12:O12"/>
    <mergeCell ref="D17:O17"/>
    <mergeCell ref="D10:O10"/>
  </mergeCells>
  <phoneticPr fontId="3" type="noConversion"/>
  <dataValidations disablePrompts="1" count="1">
    <dataValidation allowBlank="1" showInputMessage="1" showErrorMessage="1" prompt="Enter name of the country." sqref="M5"/>
  </dataValidations>
  <hyperlinks>
    <hyperlink ref="F24" r:id="rId3"/>
  </hyperlinks>
  <pageMargins left="0.23622047244094491" right="0.23622047244094491" top="0.74803149606299213" bottom="0.74803149606299213" header="0.31496062992125984" footer="0.31496062992125984"/>
  <pageSetup paperSize="9" scale="80" fitToHeight="0" orientation="portrait" r:id="rId4"/>
  <headerFooter alignWithMargins="0">
    <oddHeader>&amp;LCAST&amp;CIntroduction&amp;R&amp;D&amp;T</oddHeader>
    <oddFooter>Page &amp;P of &amp;N</oddFooter>
  </headerFooter>
  <rowBreaks count="1" manualBreakCount="1">
    <brk id="23" min="2" max="15" man="1"/>
  </rowBreaks>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BK68"/>
  <sheetViews>
    <sheetView showGridLines="0" showRowColHeaders="0" zoomScaleNormal="100" workbookViewId="0">
      <pane xSplit="15" ySplit="9" topLeftCell="P10" activePane="bottomRight" state="frozen"/>
      <selection pane="topRight" activeCell="P1" sqref="P1"/>
      <selection pane="bottomLeft" activeCell="A10" sqref="A10"/>
      <selection pane="bottomRight" activeCell="W3" sqref="W3:AA3"/>
    </sheetView>
  </sheetViews>
  <sheetFormatPr defaultColWidth="8.85546875" defaultRowHeight="5.85" customHeight="1" x14ac:dyDescent="0.2"/>
  <cols>
    <col min="1" max="1" width="3" style="1" customWidth="1"/>
    <col min="2" max="2" width="3.85546875" style="8" hidden="1" customWidth="1"/>
    <col min="3" max="3" width="19.28515625" style="1" hidden="1" customWidth="1"/>
    <col min="4" max="5" width="22.42578125" style="1" hidden="1" customWidth="1"/>
    <col min="6" max="6" width="3.7109375" style="3" hidden="1" customWidth="1"/>
    <col min="7" max="7" width="0.7109375" style="4" customWidth="1"/>
    <col min="8" max="8" width="4.7109375" style="4" bestFit="1" customWidth="1"/>
    <col min="9" max="9" width="1.7109375" style="4" customWidth="1"/>
    <col min="10" max="10" width="4.7109375" style="4" customWidth="1"/>
    <col min="11" max="11" width="1.42578125" style="4" customWidth="1"/>
    <col min="12" max="12" width="1.140625" style="4" customWidth="1"/>
    <col min="13" max="13" width="4.7109375" style="28" customWidth="1"/>
    <col min="14" max="14" width="1.28515625" style="4" customWidth="1"/>
    <col min="15" max="15" width="49.28515625" style="3" customWidth="1"/>
    <col min="16" max="16" width="1.140625" style="3" customWidth="1"/>
    <col min="17" max="17" width="1.85546875" style="3" customWidth="1"/>
    <col min="18" max="18" width="6.5703125" style="3" customWidth="1"/>
    <col min="19" max="19" width="5.42578125" style="5" customWidth="1"/>
    <col min="20" max="20" width="15.85546875" style="3" customWidth="1"/>
    <col min="21" max="21" width="5.42578125" style="5" customWidth="1"/>
    <col min="22" max="22" width="10.7109375" style="3" bestFit="1" customWidth="1"/>
    <col min="23" max="23" width="5.42578125" style="5" customWidth="1"/>
    <col min="24" max="24" width="11.7109375" style="21" customWidth="1"/>
    <col min="25" max="25" width="5.42578125" style="5" customWidth="1"/>
    <col min="26" max="26" width="12.42578125" style="3" customWidth="1"/>
    <col min="27" max="27" width="4.85546875" style="5" customWidth="1"/>
    <col min="28" max="28" width="1.42578125" style="5" customWidth="1"/>
    <col min="29" max="29" width="4.42578125" style="5" customWidth="1"/>
    <col min="30" max="30" width="3.42578125" style="4" customWidth="1"/>
    <col min="31" max="31" width="74" style="4" customWidth="1"/>
    <col min="32" max="35" width="3.42578125" style="4" customWidth="1"/>
    <col min="36" max="36" width="32.5703125" style="3" hidden="1" customWidth="1"/>
    <col min="37" max="37" width="4.7109375" style="3" hidden="1" customWidth="1"/>
    <col min="38" max="38" width="5.42578125" style="31" hidden="1" customWidth="1"/>
    <col min="39" max="39" width="31.42578125" style="24" hidden="1" customWidth="1"/>
    <col min="40" max="40" width="4.7109375" style="3" hidden="1" customWidth="1"/>
    <col min="41" max="41" width="3.85546875" style="8" hidden="1" customWidth="1"/>
    <col min="42" max="47" width="12.28515625" style="1" hidden="1" customWidth="1"/>
    <col min="48" max="48" width="3.85546875" style="2" hidden="1" customWidth="1"/>
    <col min="49" max="51" width="12" style="284" hidden="1" customWidth="1"/>
    <col min="52" max="53" width="3.85546875" style="8" hidden="1" customWidth="1"/>
    <col min="54" max="59" width="12.28515625" style="27" hidden="1" customWidth="1"/>
    <col min="60" max="60" width="3.42578125" style="9" hidden="1" customWidth="1"/>
    <col min="61" max="61" width="11.7109375" style="27" hidden="1" customWidth="1"/>
    <col min="62" max="62" width="3.85546875" style="262" hidden="1" customWidth="1"/>
    <col min="63" max="63" width="8.85546875" style="3" hidden="1" customWidth="1"/>
    <col min="64" max="16384" width="8.85546875" style="3"/>
  </cols>
  <sheetData>
    <row r="1" spans="1:62" ht="13.5" thickBot="1" x14ac:dyDescent="0.25">
      <c r="AL1" s="264" t="s">
        <v>65</v>
      </c>
      <c r="AM1" s="265" t="s">
        <v>66</v>
      </c>
    </row>
    <row r="2" spans="1:62" ht="13.5" thickTop="1" x14ac:dyDescent="0.2">
      <c r="G2" s="63"/>
      <c r="H2" s="64"/>
      <c r="I2" s="64"/>
      <c r="J2" s="64"/>
      <c r="K2" s="64"/>
      <c r="L2" s="64"/>
      <c r="M2" s="65"/>
      <c r="N2" s="64"/>
      <c r="O2" s="66"/>
      <c r="P2" s="66"/>
      <c r="Q2" s="66"/>
      <c r="R2" s="66"/>
      <c r="S2" s="67"/>
      <c r="T2" s="66"/>
      <c r="U2" s="67"/>
      <c r="V2" s="66"/>
      <c r="W2" s="67"/>
      <c r="X2" s="68"/>
      <c r="Y2" s="67"/>
      <c r="Z2" s="66"/>
      <c r="AA2" s="67"/>
      <c r="AB2" s="67"/>
      <c r="AC2" s="67"/>
      <c r="AD2" s="64"/>
      <c r="AE2" s="64"/>
      <c r="AF2" s="64"/>
      <c r="AG2" s="64"/>
      <c r="AH2" s="69"/>
      <c r="AI2" s="71"/>
      <c r="AL2" s="266">
        <v>0</v>
      </c>
      <c r="AM2" s="267" t="s">
        <v>77</v>
      </c>
    </row>
    <row r="3" spans="1:62" ht="18.75" x14ac:dyDescent="0.3">
      <c r="G3" s="70"/>
      <c r="J3" s="71"/>
      <c r="N3" s="71"/>
      <c r="O3" s="139"/>
      <c r="P3" s="73"/>
      <c r="Q3" s="74"/>
      <c r="R3" s="74"/>
      <c r="S3" s="75"/>
      <c r="T3" s="76"/>
      <c r="U3" s="46"/>
      <c r="V3" s="108" t="s">
        <v>21</v>
      </c>
      <c r="W3" s="309"/>
      <c r="X3" s="309"/>
      <c r="Y3" s="309"/>
      <c r="Z3" s="309"/>
      <c r="AA3" s="309"/>
      <c r="AB3" s="77"/>
      <c r="AC3" s="77"/>
      <c r="AD3" s="71"/>
      <c r="AE3" s="71"/>
      <c r="AF3" s="71"/>
      <c r="AG3" s="71"/>
      <c r="AH3" s="78"/>
      <c r="AI3" s="71"/>
      <c r="AL3" s="266">
        <v>1</v>
      </c>
      <c r="AM3" s="273" t="s">
        <v>105</v>
      </c>
    </row>
    <row r="4" spans="1:62" ht="18.75" x14ac:dyDescent="0.2">
      <c r="G4" s="70"/>
      <c r="J4" s="71"/>
      <c r="N4" s="71"/>
      <c r="P4" s="76"/>
      <c r="Q4" s="74"/>
      <c r="R4" s="74"/>
      <c r="S4" s="75"/>
      <c r="T4" s="76"/>
      <c r="U4" s="46"/>
      <c r="AB4" s="75"/>
      <c r="AC4" s="75"/>
      <c r="AD4" s="71"/>
      <c r="AE4" s="71"/>
      <c r="AF4" s="71"/>
      <c r="AG4" s="71"/>
      <c r="AH4" s="78"/>
      <c r="AI4" s="71"/>
      <c r="AL4" s="266">
        <v>2</v>
      </c>
      <c r="AM4" s="283" t="str">
        <f>AR6</f>
        <v>Progress made; more work needed</v>
      </c>
      <c r="AQ4" s="10"/>
    </row>
    <row r="5" spans="1:62" ht="18" x14ac:dyDescent="0.25">
      <c r="G5" s="70"/>
      <c r="H5" s="71"/>
      <c r="I5" s="71"/>
      <c r="J5" s="71"/>
      <c r="K5" s="71"/>
      <c r="L5" s="71"/>
      <c r="M5" s="72"/>
      <c r="N5" s="71"/>
      <c r="O5" s="140" t="str">
        <f>Introduction!$D$18</f>
        <v>Part 1: Identifying</v>
      </c>
      <c r="P5" s="81"/>
      <c r="Q5" s="74"/>
      <c r="R5" s="74"/>
      <c r="S5" s="79"/>
      <c r="T5" s="74"/>
      <c r="U5" s="79"/>
      <c r="V5" s="74"/>
      <c r="W5" s="79"/>
      <c r="X5" s="80"/>
      <c r="Y5" s="79"/>
      <c r="Z5" s="74"/>
      <c r="AA5" s="79"/>
      <c r="AB5" s="79"/>
      <c r="AC5" s="79"/>
      <c r="AD5" s="71"/>
      <c r="AE5" s="71"/>
      <c r="AF5" s="71"/>
      <c r="AG5" s="71"/>
      <c r="AH5" s="78"/>
      <c r="AI5" s="71"/>
      <c r="AL5" s="266">
        <v>3</v>
      </c>
      <c r="AM5" s="283" t="str">
        <f>AS6</f>
        <v>Not yet, but planned</v>
      </c>
    </row>
    <row r="6" spans="1:62" ht="45" customHeight="1" x14ac:dyDescent="0.2">
      <c r="A6" s="2"/>
      <c r="C6" s="2" t="s">
        <v>59</v>
      </c>
      <c r="D6" s="2" t="s">
        <v>15</v>
      </c>
      <c r="E6" s="2" t="s">
        <v>67</v>
      </c>
      <c r="G6" s="82"/>
      <c r="H6" s="83"/>
      <c r="I6" s="83"/>
      <c r="J6" s="83"/>
      <c r="K6" s="83"/>
      <c r="L6" s="83"/>
      <c r="M6" s="84"/>
      <c r="N6" s="83"/>
      <c r="O6" s="310" t="s">
        <v>165</v>
      </c>
      <c r="P6" s="310"/>
      <c r="Q6" s="310"/>
      <c r="R6" s="310"/>
      <c r="S6" s="310"/>
      <c r="T6" s="310"/>
      <c r="U6" s="310"/>
      <c r="V6" s="310"/>
      <c r="W6" s="310"/>
      <c r="X6" s="310"/>
      <c r="Y6" s="310"/>
      <c r="Z6" s="310"/>
      <c r="AA6" s="85"/>
      <c r="AB6" s="85"/>
      <c r="AC6" s="85"/>
      <c r="AD6" s="149"/>
      <c r="AE6" s="149"/>
      <c r="AF6" s="149"/>
      <c r="AG6" s="149"/>
      <c r="AH6" s="86"/>
      <c r="AI6" s="149"/>
      <c r="AL6" s="266">
        <v>4</v>
      </c>
      <c r="AM6" s="283" t="str">
        <f>AT6</f>
        <v>Still needs to be considered</v>
      </c>
      <c r="AP6" s="270" t="s">
        <v>78</v>
      </c>
      <c r="AQ6" s="270" t="s">
        <v>72</v>
      </c>
      <c r="AR6" s="270" t="s">
        <v>93</v>
      </c>
      <c r="AS6" s="270" t="s">
        <v>60</v>
      </c>
      <c r="AT6" s="270" t="s">
        <v>58</v>
      </c>
      <c r="AU6" s="270" t="s">
        <v>53</v>
      </c>
      <c r="AV6" s="23"/>
      <c r="AW6" s="285" t="s">
        <v>61</v>
      </c>
      <c r="AX6" s="285" t="s">
        <v>62</v>
      </c>
      <c r="AY6" s="285" t="s">
        <v>63</v>
      </c>
      <c r="AZ6" s="255"/>
      <c r="BA6" s="255"/>
      <c r="BB6" s="263" t="s">
        <v>78</v>
      </c>
      <c r="BC6" s="263" t="str">
        <f>$R$13</f>
        <v>Yes</v>
      </c>
      <c r="BD6" s="263" t="str">
        <f>$T$13</f>
        <v>Progress made; more work needed</v>
      </c>
      <c r="BE6" s="263" t="str">
        <f>$V$13</f>
        <v>Not yet, but planned</v>
      </c>
      <c r="BF6" s="263" t="str">
        <f>$X$13</f>
        <v>Still needs to be considered</v>
      </c>
      <c r="BG6" s="263" t="str">
        <f>$Z$13</f>
        <v>Not a priority activity</v>
      </c>
      <c r="BH6" s="254"/>
      <c r="BI6" s="294" t="s">
        <v>16</v>
      </c>
    </row>
    <row r="7" spans="1:62" ht="12.75" x14ac:dyDescent="0.2">
      <c r="A7" s="2"/>
      <c r="C7" s="2"/>
      <c r="D7" s="2"/>
      <c r="E7" s="2"/>
      <c r="G7" s="82"/>
      <c r="H7" s="83"/>
      <c r="I7" s="83"/>
      <c r="J7" s="83"/>
      <c r="K7" s="83"/>
      <c r="L7" s="83"/>
      <c r="M7" s="84"/>
      <c r="N7" s="83"/>
      <c r="O7" s="310"/>
      <c r="P7" s="310"/>
      <c r="Q7" s="310"/>
      <c r="R7" s="310"/>
      <c r="S7" s="310"/>
      <c r="T7" s="310"/>
      <c r="U7" s="310"/>
      <c r="V7" s="310"/>
      <c r="W7" s="310"/>
      <c r="X7" s="310"/>
      <c r="Y7" s="310"/>
      <c r="Z7" s="310"/>
      <c r="AA7" s="85"/>
      <c r="AB7" s="85"/>
      <c r="AC7" s="85"/>
      <c r="AD7" s="149"/>
      <c r="AE7" s="149"/>
      <c r="AF7" s="149"/>
      <c r="AG7" s="149"/>
      <c r="AH7" s="86"/>
      <c r="AI7" s="149"/>
      <c r="AL7" s="266">
        <v>5</v>
      </c>
      <c r="AM7" s="283" t="str">
        <f>AU6</f>
        <v>Not a priority activity</v>
      </c>
      <c r="AP7" s="22"/>
      <c r="AQ7" s="22"/>
      <c r="AR7" s="22"/>
      <c r="AS7" s="22"/>
      <c r="AT7" s="22"/>
      <c r="AU7" s="22"/>
      <c r="AV7" s="23"/>
      <c r="AW7" s="285"/>
      <c r="AX7" s="285"/>
      <c r="AY7" s="285"/>
      <c r="AZ7" s="255"/>
      <c r="BA7" s="255"/>
      <c r="BB7" s="261"/>
      <c r="BC7" s="261"/>
      <c r="BD7" s="261"/>
      <c r="BE7" s="261"/>
      <c r="BF7" s="261"/>
      <c r="BG7" s="261"/>
      <c r="BH7" s="254"/>
      <c r="BI7" s="261"/>
    </row>
    <row r="8" spans="1:62" ht="12.75" x14ac:dyDescent="0.2">
      <c r="A8" s="2"/>
      <c r="C8" s="2"/>
      <c r="D8" s="2"/>
      <c r="E8" s="2"/>
      <c r="G8" s="82"/>
      <c r="H8" s="87" t="s">
        <v>71</v>
      </c>
      <c r="I8" s="87"/>
      <c r="J8" s="87" t="s">
        <v>68</v>
      </c>
      <c r="K8" s="83"/>
      <c r="L8" s="88"/>
      <c r="M8" s="72"/>
      <c r="N8" s="83"/>
      <c r="O8" s="41"/>
      <c r="P8" s="41"/>
      <c r="Q8" s="41"/>
      <c r="R8" s="152"/>
      <c r="S8" s="41"/>
      <c r="T8" s="41"/>
      <c r="U8" s="41"/>
      <c r="V8" s="41"/>
      <c r="W8" s="41"/>
      <c r="X8" s="89"/>
      <c r="Y8" s="85"/>
      <c r="Z8" s="41"/>
      <c r="AA8" s="85"/>
      <c r="AB8" s="85"/>
      <c r="AC8" s="85"/>
      <c r="AD8" s="88"/>
      <c r="AE8" s="71"/>
      <c r="AF8" s="71"/>
      <c r="AG8" s="71"/>
      <c r="AH8" s="78"/>
      <c r="AI8" s="149"/>
      <c r="AP8" s="6"/>
      <c r="AQ8" s="6"/>
      <c r="AR8" s="6"/>
      <c r="AS8" s="6"/>
      <c r="AT8" s="6"/>
      <c r="AU8" s="6"/>
      <c r="AW8" s="285"/>
      <c r="AX8" s="285"/>
      <c r="AY8" s="285"/>
      <c r="AZ8" s="255"/>
      <c r="BA8" s="255"/>
      <c r="BB8" s="261"/>
      <c r="BC8" s="261"/>
      <c r="BD8" s="261"/>
      <c r="BE8" s="261"/>
      <c r="BF8" s="261"/>
      <c r="BG8" s="261"/>
      <c r="BH8" s="254"/>
      <c r="BI8" s="261"/>
    </row>
    <row r="9" spans="1:62" ht="12.75" x14ac:dyDescent="0.2">
      <c r="G9" s="90"/>
      <c r="H9" s="87" t="s">
        <v>23</v>
      </c>
      <c r="I9" s="87"/>
      <c r="J9" s="87" t="s">
        <v>69</v>
      </c>
      <c r="K9" s="91"/>
      <c r="L9" s="88"/>
      <c r="M9" s="72"/>
      <c r="N9" s="91"/>
      <c r="O9" s="81"/>
      <c r="P9" s="81"/>
      <c r="Q9" s="81"/>
      <c r="R9" s="81"/>
      <c r="S9" s="92"/>
      <c r="T9" s="81"/>
      <c r="U9" s="92"/>
      <c r="V9" s="81"/>
      <c r="W9" s="92"/>
      <c r="X9" s="93"/>
      <c r="Y9" s="92"/>
      <c r="Z9" s="81"/>
      <c r="AA9" s="92"/>
      <c r="AB9" s="92"/>
      <c r="AC9" s="92"/>
      <c r="AD9" s="88"/>
      <c r="AE9" s="151" t="s">
        <v>119</v>
      </c>
      <c r="AF9" s="71"/>
      <c r="AG9" s="71"/>
      <c r="AH9" s="78"/>
      <c r="AI9" s="150"/>
      <c r="AM9" s="25"/>
      <c r="AW9" s="286"/>
      <c r="AX9" s="286"/>
      <c r="AY9" s="286"/>
      <c r="AZ9" s="255"/>
      <c r="BA9" s="255"/>
      <c r="BB9" s="26">
        <v>0</v>
      </c>
      <c r="BC9" s="26">
        <f>$AL$3</f>
        <v>1</v>
      </c>
      <c r="BD9" s="26">
        <f>$AL$4</f>
        <v>2</v>
      </c>
      <c r="BE9" s="26">
        <f>$AL$5</f>
        <v>3</v>
      </c>
      <c r="BF9" s="26">
        <f>$AL$6</f>
        <v>4</v>
      </c>
      <c r="BG9" s="26">
        <f>$AL$7</f>
        <v>5</v>
      </c>
      <c r="BH9" s="253"/>
      <c r="BI9" s="164"/>
    </row>
    <row r="10" spans="1:62" ht="12.75" x14ac:dyDescent="0.2">
      <c r="G10" s="90"/>
      <c r="H10" s="87"/>
      <c r="I10" s="87"/>
      <c r="J10" s="87"/>
      <c r="K10" s="91"/>
      <c r="L10" s="88"/>
      <c r="M10" s="72"/>
      <c r="N10" s="91"/>
      <c r="O10" s="81"/>
      <c r="P10" s="81"/>
      <c r="Q10" s="81"/>
      <c r="R10" s="81"/>
      <c r="S10" s="92"/>
      <c r="T10" s="81"/>
      <c r="U10" s="92"/>
      <c r="V10" s="81"/>
      <c r="W10" s="92"/>
      <c r="X10" s="93"/>
      <c r="Y10" s="92"/>
      <c r="Z10" s="81"/>
      <c r="AA10" s="92"/>
      <c r="AB10" s="92"/>
      <c r="AC10" s="92"/>
      <c r="AD10" s="88"/>
      <c r="AE10" s="71"/>
      <c r="AF10" s="71"/>
      <c r="AG10" s="71"/>
      <c r="AH10" s="78"/>
      <c r="AI10" s="150"/>
      <c r="AM10" s="25"/>
      <c r="AW10" s="286"/>
      <c r="AX10" s="286"/>
      <c r="AY10" s="286"/>
      <c r="AZ10" s="255"/>
      <c r="BA10" s="255"/>
      <c r="BB10" s="164"/>
      <c r="BC10" s="164"/>
      <c r="BD10" s="164"/>
      <c r="BE10" s="164"/>
      <c r="BF10" s="164"/>
      <c r="BG10" s="164"/>
      <c r="BH10" s="253"/>
      <c r="BI10" s="164"/>
    </row>
    <row r="11" spans="1:62" ht="15" x14ac:dyDescent="0.25">
      <c r="G11" s="90"/>
      <c r="H11" s="87"/>
      <c r="I11" s="87"/>
      <c r="J11" s="87"/>
      <c r="K11" s="91"/>
      <c r="L11" s="88"/>
      <c r="M11" s="72"/>
      <c r="N11" s="91"/>
      <c r="O11" s="171" t="str">
        <f>$C$13</f>
        <v>Section A - Stakeholder analysis, awareness raising and capacity-building</v>
      </c>
      <c r="P11" s="170"/>
      <c r="Q11" s="170"/>
      <c r="R11" s="170"/>
      <c r="S11" s="170"/>
      <c r="T11" s="170"/>
      <c r="U11" s="170"/>
      <c r="V11" s="170"/>
      <c r="W11" s="170"/>
      <c r="X11" s="170"/>
      <c r="Y11" s="170"/>
      <c r="Z11" s="170"/>
      <c r="AA11" s="92"/>
      <c r="AB11" s="92"/>
      <c r="AC11" s="92"/>
      <c r="AD11" s="88"/>
      <c r="AE11" s="71"/>
      <c r="AF11" s="71"/>
      <c r="AG11" s="71"/>
      <c r="AH11" s="78"/>
      <c r="AI11" s="150"/>
      <c r="AM11" s="25"/>
      <c r="AW11" s="286"/>
      <c r="AX11" s="286"/>
      <c r="AY11" s="286"/>
      <c r="AZ11" s="255"/>
      <c r="BA11" s="255"/>
      <c r="BB11" s="164"/>
      <c r="BC11" s="164"/>
      <c r="BD11" s="164"/>
      <c r="BE11" s="164"/>
      <c r="BF11" s="164"/>
      <c r="BG11" s="164"/>
      <c r="BH11" s="253"/>
      <c r="BI11" s="164"/>
    </row>
    <row r="12" spans="1:62" ht="13.5" thickBot="1" x14ac:dyDescent="0.25">
      <c r="G12" s="90"/>
      <c r="H12" s="87"/>
      <c r="I12" s="87"/>
      <c r="J12" s="87"/>
      <c r="K12" s="91"/>
      <c r="L12" s="88"/>
      <c r="M12" s="72"/>
      <c r="N12" s="91"/>
      <c r="O12" s="81"/>
      <c r="P12" s="81"/>
      <c r="Q12" s="81"/>
      <c r="R12" s="81"/>
      <c r="S12" s="92"/>
      <c r="T12" s="81"/>
      <c r="U12" s="92"/>
      <c r="V12" s="81"/>
      <c r="W12" s="92"/>
      <c r="X12" s="93"/>
      <c r="Y12" s="92"/>
      <c r="Z12" s="81"/>
      <c r="AA12" s="92"/>
      <c r="AB12" s="92"/>
      <c r="AC12" s="92"/>
      <c r="AD12" s="88"/>
      <c r="AE12" s="71"/>
      <c r="AF12" s="71"/>
      <c r="AG12" s="71"/>
      <c r="AH12" s="78"/>
      <c r="AI12" s="150"/>
      <c r="AM12" s="25"/>
      <c r="AW12" s="286"/>
      <c r="AX12" s="286"/>
      <c r="AY12" s="286"/>
      <c r="AZ12" s="255"/>
      <c r="BA12" s="255"/>
      <c r="BB12" s="164"/>
      <c r="BC12" s="164"/>
      <c r="BD12" s="164"/>
      <c r="BE12" s="164"/>
      <c r="BF12" s="164"/>
      <c r="BG12" s="164"/>
      <c r="BH12" s="253"/>
      <c r="BI12" s="164"/>
    </row>
    <row r="13" spans="1:62" ht="30" customHeight="1" thickBot="1" x14ac:dyDescent="0.25">
      <c r="B13" s="8" t="str">
        <f>$M$13</f>
        <v>A.1</v>
      </c>
      <c r="C13" s="274" t="s">
        <v>13</v>
      </c>
      <c r="D13" s="275" t="s">
        <v>106</v>
      </c>
      <c r="E13" s="276" t="s">
        <v>126</v>
      </c>
      <c r="G13" s="90"/>
      <c r="H13" s="209"/>
      <c r="I13" s="71"/>
      <c r="J13" s="94"/>
      <c r="K13" s="95"/>
      <c r="L13" s="88"/>
      <c r="M13" s="72" t="s">
        <v>0</v>
      </c>
      <c r="N13" s="71"/>
      <c r="O13" s="96" t="str">
        <f>$E$13</f>
        <v>Has a stakeholder mapping process been carried out to identify REDD+ stakeholders?</v>
      </c>
      <c r="P13" s="210"/>
      <c r="Q13" s="93"/>
      <c r="R13" s="166" t="str">
        <f>$AQ$6</f>
        <v>Yes</v>
      </c>
      <c r="S13" s="167"/>
      <c r="T13" s="168" t="str">
        <f>$AR$6</f>
        <v>Progress made; more work needed</v>
      </c>
      <c r="U13" s="167"/>
      <c r="V13" s="168" t="str">
        <f>$AS$6</f>
        <v>Not yet, but planned</v>
      </c>
      <c r="W13" s="167"/>
      <c r="X13" s="168" t="str">
        <f>$AT$6</f>
        <v>Still needs to be considered</v>
      </c>
      <c r="Y13" s="167"/>
      <c r="Z13" s="168" t="str">
        <f>$AU$6</f>
        <v>Not a priority activity</v>
      </c>
      <c r="AA13" s="169"/>
      <c r="AB13" s="95"/>
      <c r="AC13" s="71" t="str">
        <f>$M$13</f>
        <v>A.1</v>
      </c>
      <c r="AD13" s="88"/>
      <c r="AE13" s="159"/>
      <c r="AF13" s="71"/>
      <c r="AG13" s="71" t="str">
        <f>$M$13</f>
        <v>A.1</v>
      </c>
      <c r="AH13" s="78"/>
      <c r="AI13" s="71"/>
      <c r="AL13" s="264">
        <v>0</v>
      </c>
      <c r="AM13" s="265" t="str">
        <f>LOOKUP($AL$13,$AL$2:$AM$7)</f>
        <v>-</v>
      </c>
      <c r="AO13" s="8" t="str">
        <f>$M$13</f>
        <v>A.1</v>
      </c>
      <c r="AP13" s="13"/>
      <c r="AQ13" s="271" t="s">
        <v>176</v>
      </c>
      <c r="AR13" s="272" t="s">
        <v>177</v>
      </c>
      <c r="AS13" s="272" t="s">
        <v>178</v>
      </c>
      <c r="AT13" s="272" t="s">
        <v>179</v>
      </c>
      <c r="AU13" s="13"/>
      <c r="AV13" s="14"/>
      <c r="AW13" s="287" t="s">
        <v>291</v>
      </c>
      <c r="AX13" s="288"/>
      <c r="AY13" s="287" t="s">
        <v>202</v>
      </c>
      <c r="AZ13" s="255" t="str">
        <f>$M$13</f>
        <v>A.1</v>
      </c>
      <c r="BA13" s="255"/>
      <c r="BB13" s="26" t="str">
        <f t="shared" ref="BB13:BG13" si="0">CONCATENATE(AP13)</f>
        <v/>
      </c>
      <c r="BC13" s="26" t="str">
        <f t="shared" si="0"/>
        <v>Though those REDD+ stakeholders who are or will be engaged in the development of the country approach to safeguards have already been identified, it may be useful to continue mapping stakeholders on a regular basis, as the situation of marginalized and vulnerable groups in particular may change over time.</v>
      </c>
      <c r="BD13" s="26" t="str">
        <f t="shared" si="0"/>
        <v>As the stakeholder mapping exercise is being conducted, particular attention should be given to the inclusion of indigenous peoples and other forest-dependent communities, women and other marginalized and/or vulnerable groups. For further guidance, the following resources are available:</v>
      </c>
      <c r="BE13" s="26" t="str">
        <f t="shared" si="0"/>
        <v xml:space="preserve">When the stakeholder mapping exercise is conducted, particular attention should be given to the inclusion of indigenous peoples and other forest-dependent communities, women and other marginalized and/or vulnerable groups. For relevant guidance, the following resources are available: </v>
      </c>
      <c r="BF13" s="26" t="str">
        <f t="shared" si="0"/>
        <v>If it is decided to conduct a stakeholder mapping exercise, particular attention should be given to the inclusion of indigenous peoples and other forest-dependent communities, women and other marginalized and/or vulnerable groups. For relevant guidance, the following resources are available:</v>
      </c>
      <c r="BG13" s="26" t="str">
        <f t="shared" si="0"/>
        <v/>
      </c>
      <c r="BH13" s="253"/>
      <c r="BI13" s="293" t="str">
        <f>LOOKUP($AL$13,$BB$9:$BG$9,$BB$13:$BG$13)</f>
        <v/>
      </c>
      <c r="BJ13" s="262" t="str">
        <f>$M$13</f>
        <v>A.1</v>
      </c>
    </row>
    <row r="14" spans="1:62" ht="13.5" thickBot="1" x14ac:dyDescent="0.25">
      <c r="G14" s="90"/>
      <c r="H14" s="71"/>
      <c r="I14" s="71"/>
      <c r="J14" s="92"/>
      <c r="K14" s="92"/>
      <c r="L14" s="88"/>
      <c r="M14" s="72"/>
      <c r="N14" s="71"/>
      <c r="O14" s="97"/>
      <c r="P14" s="97"/>
      <c r="Q14" s="93"/>
      <c r="R14" s="166"/>
      <c r="S14" s="92"/>
      <c r="T14" s="166"/>
      <c r="U14" s="92"/>
      <c r="V14" s="166"/>
      <c r="W14" s="92"/>
      <c r="X14" s="166"/>
      <c r="Y14" s="92"/>
      <c r="Z14" s="166"/>
      <c r="AA14" s="92"/>
      <c r="AB14" s="92"/>
      <c r="AC14" s="71"/>
      <c r="AD14" s="88"/>
      <c r="AE14" s="71"/>
      <c r="AF14" s="71"/>
      <c r="AG14" s="71"/>
      <c r="AH14" s="78"/>
      <c r="AI14" s="71"/>
      <c r="AL14" s="211"/>
      <c r="AQ14" s="212"/>
      <c r="AR14" s="213"/>
      <c r="AS14" s="213"/>
      <c r="AT14" s="213"/>
      <c r="AU14" s="213"/>
      <c r="AW14" s="289"/>
      <c r="AX14" s="290"/>
      <c r="AY14" s="290"/>
      <c r="AZ14" s="255"/>
      <c r="BA14" s="255"/>
      <c r="BB14" s="164"/>
      <c r="BC14" s="164"/>
      <c r="BD14" s="164"/>
      <c r="BE14" s="164"/>
      <c r="BF14" s="164"/>
      <c r="BG14" s="164"/>
      <c r="BH14" s="253"/>
      <c r="BI14" s="164"/>
    </row>
    <row r="15" spans="1:62" ht="30" customHeight="1" thickBot="1" x14ac:dyDescent="0.25">
      <c r="B15" s="8" t="str">
        <f>$M$15</f>
        <v>A.2</v>
      </c>
      <c r="C15" s="26" t="str">
        <f>$C$13</f>
        <v>Section A - Stakeholder analysis, awareness raising and capacity-building</v>
      </c>
      <c r="D15" s="275" t="s">
        <v>172</v>
      </c>
      <c r="E15" s="276" t="s">
        <v>129</v>
      </c>
      <c r="G15" s="90"/>
      <c r="H15" s="209"/>
      <c r="I15" s="71"/>
      <c r="J15" s="94"/>
      <c r="K15" s="94"/>
      <c r="L15" s="88"/>
      <c r="M15" s="72" t="s">
        <v>1</v>
      </c>
      <c r="N15" s="71"/>
      <c r="O15" s="96" t="str">
        <f>$E$15</f>
        <v>Has a process to inform and engage REDD+ stakeholders been developed?</v>
      </c>
      <c r="P15" s="210"/>
      <c r="Q15" s="93"/>
      <c r="R15" s="166" t="str">
        <f>$R$13</f>
        <v>Yes</v>
      </c>
      <c r="S15" s="167"/>
      <c r="T15" s="181" t="str">
        <f>$T$13</f>
        <v>Progress made; more work needed</v>
      </c>
      <c r="U15" s="167"/>
      <c r="V15" s="181" t="str">
        <f>$V$13</f>
        <v>Not yet, but planned</v>
      </c>
      <c r="W15" s="167"/>
      <c r="X15" s="181" t="str">
        <f>$X$13</f>
        <v>Still needs to be considered</v>
      </c>
      <c r="Y15" s="167"/>
      <c r="Z15" s="181" t="str">
        <f>$Z$13</f>
        <v>Not a priority activity</v>
      </c>
      <c r="AA15" s="169"/>
      <c r="AB15" s="95"/>
      <c r="AC15" s="71" t="str">
        <f>$M$15</f>
        <v>A.2</v>
      </c>
      <c r="AD15" s="88"/>
      <c r="AE15" s="159"/>
      <c r="AF15" s="71"/>
      <c r="AG15" s="71" t="str">
        <f>$M$15</f>
        <v>A.2</v>
      </c>
      <c r="AH15" s="78"/>
      <c r="AI15" s="71"/>
      <c r="AL15" s="264">
        <v>0</v>
      </c>
      <c r="AM15" s="265" t="str">
        <f>LOOKUP($AL$15,$AL$2:$AM$7)</f>
        <v>-</v>
      </c>
      <c r="AO15" s="8" t="str">
        <f>$M$15</f>
        <v>A.2</v>
      </c>
      <c r="AP15" s="13"/>
      <c r="AQ15" s="271" t="s">
        <v>157</v>
      </c>
      <c r="AR15" s="272" t="s">
        <v>180</v>
      </c>
      <c r="AS15" s="272" t="s">
        <v>181</v>
      </c>
      <c r="AT15" s="272" t="s">
        <v>182</v>
      </c>
      <c r="AU15" s="13"/>
      <c r="AV15" s="14"/>
      <c r="AW15" s="287" t="s">
        <v>292</v>
      </c>
      <c r="AX15" s="287" t="s">
        <v>428</v>
      </c>
      <c r="AY15" s="287" t="s">
        <v>200</v>
      </c>
      <c r="AZ15" s="255" t="str">
        <f>$M$15</f>
        <v>A.2</v>
      </c>
      <c r="BA15" s="255"/>
      <c r="BB15" s="26" t="str">
        <f t="shared" ref="BB15:BG15" si="1">CONCATENATE(AP15)</f>
        <v/>
      </c>
      <c r="BC15" s="26" t="str">
        <f t="shared" si="1"/>
        <v>Though a process to inform and engage REDD+ stakeholders in the development of the country approach to safeguards has been developed, it may be useful to revisit this process periodically.</v>
      </c>
      <c r="BD15" s="26" t="str">
        <f t="shared" si="1"/>
        <v>As the process to inform and engage REDD+ stakeholders is being developed, particular attention should be given to the inclusion and participation of indigenous peoples and other forest-dependent communities, women and other marginalized and/or vulnerable groups. For further guidance, these resources are available:</v>
      </c>
      <c r="BE15" s="26" t="str">
        <f t="shared" si="1"/>
        <v>When developing a process to inform and engage REDD+ stakeholders, particular attention should be given to the inclusion and participation of indigenous peoples and other forest-dependent communities, women and other marginalized and/or vulnerable groups. For further guidance, these resources are available:</v>
      </c>
      <c r="BF15" s="26" t="str">
        <f t="shared" si="1"/>
        <v xml:space="preserve">For guidance on developing a process to inform and engage REDD+ stakeholders, particular attention should be given to the inclusion and participation of indigenous peoples and other forest-dependent communities, women and other marginalized and/or vulnerable groups, these resources are available: </v>
      </c>
      <c r="BG15" s="26" t="str">
        <f t="shared" si="1"/>
        <v/>
      </c>
      <c r="BH15" s="253"/>
      <c r="BI15" s="293" t="str">
        <f>LOOKUP($AL$15,$BB$9:$BG$9,$BB$15:$BG$15)</f>
        <v/>
      </c>
      <c r="BJ15" s="262" t="str">
        <f>$M$15</f>
        <v>A.2</v>
      </c>
    </row>
    <row r="16" spans="1:62" ht="13.5" thickBot="1" x14ac:dyDescent="0.25">
      <c r="C16" s="27"/>
      <c r="G16" s="90"/>
      <c r="H16" s="71"/>
      <c r="I16" s="71"/>
      <c r="J16" s="92"/>
      <c r="K16" s="92"/>
      <c r="L16" s="88"/>
      <c r="M16" s="72"/>
      <c r="N16" s="71"/>
      <c r="O16" s="97"/>
      <c r="P16" s="97"/>
      <c r="Q16" s="93"/>
      <c r="R16" s="166"/>
      <c r="S16" s="92"/>
      <c r="T16" s="166"/>
      <c r="U16" s="92"/>
      <c r="V16" s="166"/>
      <c r="W16" s="92"/>
      <c r="X16" s="166"/>
      <c r="Y16" s="92"/>
      <c r="Z16" s="166"/>
      <c r="AA16" s="92"/>
      <c r="AB16" s="92"/>
      <c r="AC16" s="71"/>
      <c r="AD16" s="88"/>
      <c r="AE16" s="97"/>
      <c r="AF16" s="71"/>
      <c r="AG16" s="71"/>
      <c r="AH16" s="78"/>
      <c r="AI16" s="71"/>
      <c r="AL16" s="211"/>
      <c r="AW16" s="286"/>
      <c r="AX16" s="286"/>
      <c r="AY16" s="286"/>
      <c r="AZ16" s="255"/>
      <c r="BA16" s="255"/>
      <c r="BB16" s="164"/>
      <c r="BC16" s="164"/>
      <c r="BD16" s="164"/>
      <c r="BE16" s="164"/>
      <c r="BF16" s="164"/>
      <c r="BG16" s="164"/>
      <c r="BH16" s="253"/>
      <c r="BI16" s="164"/>
    </row>
    <row r="17" spans="2:62" ht="30" customHeight="1" thickBot="1" x14ac:dyDescent="0.25">
      <c r="B17" s="8" t="str">
        <f>$M$17</f>
        <v>A.3</v>
      </c>
      <c r="C17" s="26" t="str">
        <f>$C$13</f>
        <v>Section A - Stakeholder analysis, awareness raising and capacity-building</v>
      </c>
      <c r="D17" s="275" t="s">
        <v>173</v>
      </c>
      <c r="E17" s="276" t="s">
        <v>166</v>
      </c>
      <c r="G17" s="90"/>
      <c r="H17" s="209"/>
      <c r="I17" s="71"/>
      <c r="J17" s="94"/>
      <c r="K17" s="95"/>
      <c r="L17" s="88"/>
      <c r="M17" s="72" t="s">
        <v>2</v>
      </c>
      <c r="N17" s="71"/>
      <c r="O17" s="96" t="str">
        <f>$E$17</f>
        <v>Have stakeholders been informed of the concept of REDD+ safeguards?</v>
      </c>
      <c r="P17" s="210"/>
      <c r="Q17" s="93"/>
      <c r="R17" s="166" t="str">
        <f>$R$13</f>
        <v>Yes</v>
      </c>
      <c r="S17" s="167"/>
      <c r="T17" s="168" t="str">
        <f>$T$13</f>
        <v>Progress made; more work needed</v>
      </c>
      <c r="U17" s="167"/>
      <c r="V17" s="168" t="str">
        <f>$V$13</f>
        <v>Not yet, but planned</v>
      </c>
      <c r="W17" s="167"/>
      <c r="X17" s="168" t="str">
        <f>$X$13</f>
        <v>Still needs to be considered</v>
      </c>
      <c r="Y17" s="167"/>
      <c r="Z17" s="168" t="str">
        <f>$Z$13</f>
        <v>Not a priority activity</v>
      </c>
      <c r="AA17" s="169"/>
      <c r="AB17" s="95"/>
      <c r="AC17" s="71" t="str">
        <f>$M$17</f>
        <v>A.3</v>
      </c>
      <c r="AD17" s="88"/>
      <c r="AE17" s="159"/>
      <c r="AF17" s="71"/>
      <c r="AG17" s="71" t="str">
        <f>$M$17</f>
        <v>A.3</v>
      </c>
      <c r="AH17" s="78"/>
      <c r="AI17" s="71"/>
      <c r="AL17" s="264">
        <v>0</v>
      </c>
      <c r="AM17" s="265" t="str">
        <f>LOOKUP($AL$17,$AL$2:$AM$7)</f>
        <v>-</v>
      </c>
      <c r="AO17" s="8" t="str">
        <f>$M$17</f>
        <v>A.3</v>
      </c>
      <c r="AP17" s="13"/>
      <c r="AQ17" s="271" t="s">
        <v>183</v>
      </c>
      <c r="AR17" s="272" t="s">
        <v>184</v>
      </c>
      <c r="AS17" s="272" t="s">
        <v>185</v>
      </c>
      <c r="AT17" s="272" t="s">
        <v>185</v>
      </c>
      <c r="AU17" s="13"/>
      <c r="AV17" s="14"/>
      <c r="AW17" s="287" t="s">
        <v>505</v>
      </c>
      <c r="AX17" s="287" t="s">
        <v>429</v>
      </c>
      <c r="AY17" s="287" t="s">
        <v>201</v>
      </c>
      <c r="AZ17" s="255" t="str">
        <f>$M$17</f>
        <v>A.3</v>
      </c>
      <c r="BA17" s="255"/>
      <c r="BB17" s="26" t="str">
        <f t="shared" ref="BB17:BG17" si="2">CONCATENATE(AP17)</f>
        <v/>
      </c>
      <c r="BC17" s="26" t="str">
        <f t="shared" si="2"/>
        <v>Key REDD+ stakeholders are informed on the concept of REDD+ safeguards.  It is encouraged to continue conducting awareness-raising activities on a periodic basis.</v>
      </c>
      <c r="BD17" s="26" t="str">
        <f t="shared" si="2"/>
        <v>For further guidance on planning and conducting activities to inform stakeholders on the concept of REDD+ safeguards, the following resources are available:</v>
      </c>
      <c r="BE17" s="26" t="str">
        <f t="shared" si="2"/>
        <v>For guidance on planning and conducting activities to inform stakeholders on the concept of REDD+ safeguards, the following resources are available:</v>
      </c>
      <c r="BF17" s="26" t="str">
        <f t="shared" si="2"/>
        <v>For guidance on planning and conducting activities to inform stakeholders on the concept of REDD+ safeguards, the following resources are available:</v>
      </c>
      <c r="BG17" s="26" t="str">
        <f t="shared" si="2"/>
        <v/>
      </c>
      <c r="BH17" s="253"/>
      <c r="BI17" s="293" t="str">
        <f>LOOKUP($AL$17,$BB$9:$BG$9,$BB$17:$BG$17)</f>
        <v/>
      </c>
      <c r="BJ17" s="262" t="str">
        <f>$M$17</f>
        <v>A.3</v>
      </c>
    </row>
    <row r="18" spans="2:62" ht="12.75" customHeight="1" thickBot="1" x14ac:dyDescent="0.25">
      <c r="C18" s="27"/>
      <c r="G18" s="90"/>
      <c r="H18" s="71"/>
      <c r="I18" s="71"/>
      <c r="J18" s="92"/>
      <c r="K18" s="92"/>
      <c r="L18" s="88"/>
      <c r="M18" s="72"/>
      <c r="N18" s="71"/>
      <c r="O18" s="97"/>
      <c r="P18" s="97"/>
      <c r="Q18" s="93"/>
      <c r="R18" s="166"/>
      <c r="S18" s="92"/>
      <c r="T18" s="166"/>
      <c r="U18" s="92"/>
      <c r="V18" s="166"/>
      <c r="W18" s="92"/>
      <c r="X18" s="166"/>
      <c r="Y18" s="92"/>
      <c r="Z18" s="166"/>
      <c r="AA18" s="92"/>
      <c r="AB18" s="92"/>
      <c r="AC18" s="71"/>
      <c r="AD18" s="88"/>
      <c r="AE18" s="97"/>
      <c r="AF18" s="71"/>
      <c r="AG18" s="71"/>
      <c r="AH18" s="78"/>
      <c r="AI18" s="71"/>
      <c r="AL18" s="211"/>
      <c r="AW18" s="289"/>
      <c r="AX18" s="290"/>
      <c r="AY18" s="290"/>
      <c r="AZ18" s="255"/>
      <c r="BA18" s="255"/>
      <c r="BB18" s="164"/>
      <c r="BC18" s="164"/>
      <c r="BD18" s="164"/>
      <c r="BE18" s="164"/>
      <c r="BF18" s="164"/>
      <c r="BG18" s="164"/>
      <c r="BH18" s="253"/>
      <c r="BI18" s="164"/>
    </row>
    <row r="19" spans="2:62" ht="45" customHeight="1" thickBot="1" x14ac:dyDescent="0.25">
      <c r="B19" s="8" t="str">
        <f>$M$19</f>
        <v>A.4</v>
      </c>
      <c r="C19" s="26" t="str">
        <f>$C$13</f>
        <v>Section A - Stakeholder analysis, awareness raising and capacity-building</v>
      </c>
      <c r="D19" s="275" t="s">
        <v>127</v>
      </c>
      <c r="E19" s="276" t="s">
        <v>167</v>
      </c>
      <c r="G19" s="90"/>
      <c r="H19" s="209"/>
      <c r="I19" s="71"/>
      <c r="J19" s="94"/>
      <c r="K19" s="95"/>
      <c r="L19" s="88"/>
      <c r="M19" s="72" t="s">
        <v>3</v>
      </c>
      <c r="N19" s="71"/>
      <c r="O19" s="96" t="str">
        <f>$E$19</f>
        <v>Have stakeholders been informed of potential social and environmental risks &amp; benefits associated with REDD+ in the country?</v>
      </c>
      <c r="P19" s="210"/>
      <c r="Q19" s="93"/>
      <c r="R19" s="166" t="str">
        <f>$R$13</f>
        <v>Yes</v>
      </c>
      <c r="S19" s="167"/>
      <c r="T19" s="168" t="str">
        <f>$T$13</f>
        <v>Progress made; more work needed</v>
      </c>
      <c r="U19" s="167"/>
      <c r="V19" s="168" t="str">
        <f>$V$13</f>
        <v>Not yet, but planned</v>
      </c>
      <c r="W19" s="167"/>
      <c r="X19" s="168" t="str">
        <f>$X$13</f>
        <v>Still needs to be considered</v>
      </c>
      <c r="Y19" s="167"/>
      <c r="Z19" s="168" t="str">
        <f>$Z$13</f>
        <v>Not a priority activity</v>
      </c>
      <c r="AA19" s="169"/>
      <c r="AB19" s="95"/>
      <c r="AC19" s="71" t="str">
        <f>$M$19</f>
        <v>A.4</v>
      </c>
      <c r="AD19" s="88"/>
      <c r="AE19" s="159"/>
      <c r="AF19" s="71"/>
      <c r="AG19" s="71" t="str">
        <f>$M$19</f>
        <v>A.4</v>
      </c>
      <c r="AH19" s="78"/>
      <c r="AI19" s="71"/>
      <c r="AL19" s="264">
        <v>0</v>
      </c>
      <c r="AM19" s="265" t="str">
        <f>LOOKUP($AL$19,$AL$2:$AM$7)</f>
        <v>-</v>
      </c>
      <c r="AO19" s="8" t="str">
        <f>$M$19</f>
        <v>A.4</v>
      </c>
      <c r="AP19" s="13"/>
      <c r="AQ19" s="271" t="s">
        <v>186</v>
      </c>
      <c r="AR19" s="272" t="s">
        <v>187</v>
      </c>
      <c r="AS19" s="272" t="s">
        <v>188</v>
      </c>
      <c r="AT19" s="272" t="s">
        <v>188</v>
      </c>
      <c r="AU19" s="13"/>
      <c r="AV19" s="14"/>
      <c r="AW19" s="287" t="s">
        <v>506</v>
      </c>
      <c r="AX19" s="287" t="s">
        <v>430</v>
      </c>
      <c r="AY19" s="287" t="s">
        <v>201</v>
      </c>
      <c r="AZ19" s="255" t="str">
        <f>$M$19</f>
        <v>A.4</v>
      </c>
      <c r="BA19" s="255"/>
      <c r="BB19" s="26" t="str">
        <f t="shared" ref="BB19:BG19" si="3">CONCATENATE(AP19)</f>
        <v/>
      </c>
      <c r="BC19" s="26" t="str">
        <f t="shared" si="3"/>
        <v>Key REDD+ stakeholders are informed on potential social and environmental risks &amp; benefits associated with REDD+ at the country-level. It is encouraged to continue conducting awareness-raising activities on a periodic basis, as new potential risks and benefits may develop as REDD+ processes proceed.</v>
      </c>
      <c r="BD19" s="26" t="str">
        <f t="shared" si="3"/>
        <v>For further guidance on planning and conducting periodic awareness-raising activities on potential social and environmental risks &amp; benefits associated with REDD+ at the country-level, the following resources are available:</v>
      </c>
      <c r="BE19" s="26" t="str">
        <f t="shared" si="3"/>
        <v>For guidance on planning and conducting periodic awareness-raising activities on potential social and environmental risks &amp; benefits associated with REDD+ at the country-level, the following resources are available:</v>
      </c>
      <c r="BF19" s="26" t="str">
        <f t="shared" si="3"/>
        <v>For guidance on planning and conducting periodic awareness-raising activities on potential social and environmental risks &amp; benefits associated with REDD+ at the country-level, the following resources are available:</v>
      </c>
      <c r="BG19" s="26" t="str">
        <f t="shared" si="3"/>
        <v/>
      </c>
      <c r="BH19" s="253"/>
      <c r="BI19" s="293" t="str">
        <f>LOOKUP($AL$19,$BB$9:$BG$9,$BB$19:$BG$19)</f>
        <v/>
      </c>
      <c r="BJ19" s="262" t="str">
        <f>$M$19</f>
        <v>A.4</v>
      </c>
    </row>
    <row r="20" spans="2:62" ht="13.5" thickBot="1" x14ac:dyDescent="0.25">
      <c r="C20" s="27"/>
      <c r="G20" s="90"/>
      <c r="H20" s="71"/>
      <c r="I20" s="71"/>
      <c r="J20" s="92"/>
      <c r="K20" s="92"/>
      <c r="L20" s="88"/>
      <c r="M20" s="72"/>
      <c r="N20" s="71"/>
      <c r="O20" s="97"/>
      <c r="P20" s="97"/>
      <c r="Q20" s="93"/>
      <c r="R20" s="166"/>
      <c r="S20" s="92"/>
      <c r="T20" s="166"/>
      <c r="U20" s="92"/>
      <c r="V20" s="166"/>
      <c r="W20" s="92"/>
      <c r="X20" s="166"/>
      <c r="Y20" s="92"/>
      <c r="Z20" s="166"/>
      <c r="AA20" s="92"/>
      <c r="AB20" s="92"/>
      <c r="AC20" s="71"/>
      <c r="AD20" s="88"/>
      <c r="AE20" s="97"/>
      <c r="AF20" s="71"/>
      <c r="AG20" s="71"/>
      <c r="AH20" s="78"/>
      <c r="AI20" s="71"/>
      <c r="AL20" s="211"/>
      <c r="AW20" s="289"/>
      <c r="AX20" s="290"/>
      <c r="AY20" s="290"/>
      <c r="AZ20" s="255"/>
      <c r="BA20" s="255"/>
      <c r="BB20" s="164"/>
      <c r="BC20" s="164"/>
      <c r="BD20" s="164"/>
      <c r="BE20" s="164"/>
      <c r="BF20" s="164"/>
      <c r="BG20" s="164"/>
      <c r="BH20" s="253"/>
      <c r="BI20" s="164"/>
    </row>
    <row r="21" spans="2:62" ht="45" customHeight="1" thickBot="1" x14ac:dyDescent="0.25">
      <c r="B21" s="8" t="str">
        <f>$M$21</f>
        <v>A.5</v>
      </c>
      <c r="C21" s="26" t="str">
        <f>$C$13</f>
        <v>Section A - Stakeholder analysis, awareness raising and capacity-building</v>
      </c>
      <c r="D21" s="275" t="s">
        <v>174</v>
      </c>
      <c r="E21" s="276" t="s">
        <v>130</v>
      </c>
      <c r="G21" s="90"/>
      <c r="H21" s="209"/>
      <c r="I21" s="71"/>
      <c r="J21" s="95"/>
      <c r="K21" s="95"/>
      <c r="L21" s="88"/>
      <c r="M21" s="72" t="s">
        <v>124</v>
      </c>
      <c r="N21" s="71"/>
      <c r="O21" s="96" t="str">
        <f>$E$21</f>
        <v>Have activities been undertaken to ensure that stakeholders have the capacity to engage in the development of the country approach to safeguards?</v>
      </c>
      <c r="P21" s="210"/>
      <c r="Q21" s="93"/>
      <c r="R21" s="166" t="str">
        <f>$R$13</f>
        <v>Yes</v>
      </c>
      <c r="S21" s="167"/>
      <c r="T21" s="168" t="str">
        <f>$T$13</f>
        <v>Progress made; more work needed</v>
      </c>
      <c r="U21" s="167"/>
      <c r="V21" s="168" t="str">
        <f>$V$13</f>
        <v>Not yet, but planned</v>
      </c>
      <c r="W21" s="167"/>
      <c r="X21" s="168" t="str">
        <f>$X$13</f>
        <v>Still needs to be considered</v>
      </c>
      <c r="Y21" s="167"/>
      <c r="Z21" s="168" t="str">
        <f>$Z$13</f>
        <v>Not a priority activity</v>
      </c>
      <c r="AA21" s="169"/>
      <c r="AB21" s="92"/>
      <c r="AC21" s="71" t="str">
        <f>$M$21</f>
        <v>A.5</v>
      </c>
      <c r="AD21" s="88"/>
      <c r="AE21" s="159"/>
      <c r="AF21" s="71"/>
      <c r="AG21" s="71" t="str">
        <f>$M$21</f>
        <v>A.5</v>
      </c>
      <c r="AH21" s="78"/>
      <c r="AI21" s="71"/>
      <c r="AL21" s="264">
        <v>0</v>
      </c>
      <c r="AM21" s="265" t="str">
        <f>LOOKUP($AL$21,$AL$2:$AM$7)</f>
        <v>-</v>
      </c>
      <c r="AO21" s="8" t="str">
        <f>$M$21</f>
        <v>A.5</v>
      </c>
      <c r="AP21" s="13"/>
      <c r="AQ21" s="271" t="s">
        <v>270</v>
      </c>
      <c r="AR21" s="272" t="s">
        <v>271</v>
      </c>
      <c r="AS21" s="272" t="s">
        <v>272</v>
      </c>
      <c r="AT21" s="272" t="s">
        <v>273</v>
      </c>
      <c r="AU21" s="13"/>
      <c r="AV21" s="14"/>
      <c r="AW21" s="287" t="s">
        <v>293</v>
      </c>
      <c r="AX21" s="287" t="s">
        <v>431</v>
      </c>
      <c r="AY21" s="287" t="s">
        <v>432</v>
      </c>
      <c r="AZ21" s="255" t="str">
        <f>$M$21</f>
        <v>A.5</v>
      </c>
      <c r="BA21" s="255"/>
      <c r="BB21" s="26" t="str">
        <f t="shared" ref="BB21:BG21" si="4">CONCATENATE(AP21)</f>
        <v/>
      </c>
      <c r="BC21" s="26" t="str">
        <f t="shared" si="4"/>
        <v>REDD+ stakeholders have capacity to engage in the development of the country approach to safeguards, but capacity needs will likely need to be reassessed over time as the national REDD+ processes proceed. It is important to recall that some stakeholders may require more specialized and ongoing capacity building support, in a range of forms that are tailored to their contexts and needs.</v>
      </c>
      <c r="BD21" s="26" t="str">
        <f t="shared" si="4"/>
        <v>In the process of developing the capacity of stakeholders to engage in the development of the country safeguards approach, it will likely be useful to take into account the objectives of the country approach to safeguards (whether only initially planned or already elaborated), in order to determine scope and focus of the capacity developing activities. It is important to recall that some stakeholders may require more specialized and ongoing capacity building support, in a range of forms that are tailored to their contexts and needs. For additional resources to guide  capacity development activities with stakeholders on REDD+ safeguards, the following tools and resources are available:</v>
      </c>
      <c r="BE21" s="26" t="str">
        <f t="shared" si="4"/>
        <v>In the process of building the capacity of stakeholders to engage in the development of the country safeguards approach, it will likely be useful to take into account the objectives of the country approach to safeguards (whether only initially planned or already elaborated), in order to determine scope and focus of the capacity-building activities. It is important to recall that some stakeholders may require more specialized and ongoing capacity building support, in a range of forms that are tailored to their contexts and needs. For guidance to apply safeguards capacity-building activities with stakeholders, the following tools and resources are available:</v>
      </c>
      <c r="BF21" s="26" t="str">
        <f t="shared" si="4"/>
        <v>If it is decided to undertake activities to build stakeholders’ capacity to engage in the development of the country safeguards approach, it will likely be useful to take into account the objectives of the national approach to safeguards (whether only initially planned or already elaborated), in order to determine scope and focus of the capacity-building activities. It is important to recall that some stakeholders may require more specialized and ongoing capacity building support, in a range of forms that are tailored to their contexts and needs. For guidance to apply in safeguards capacity-building activities with stakeholders, the following tools and resources are available:</v>
      </c>
      <c r="BG21" s="26" t="str">
        <f t="shared" si="4"/>
        <v/>
      </c>
      <c r="BH21" s="253"/>
      <c r="BI21" s="293" t="str">
        <f>LOOKUP($AL$21,$BB$9:$BG$9,$BB$21:$BG$21)</f>
        <v/>
      </c>
      <c r="BJ21" s="262" t="str">
        <f>$M$21</f>
        <v>A.5</v>
      </c>
    </row>
    <row r="22" spans="2:62" ht="16.5" thickBot="1" x14ac:dyDescent="0.25">
      <c r="C22" s="164"/>
      <c r="D22" s="17"/>
      <c r="E22" s="17"/>
      <c r="G22" s="90"/>
      <c r="H22" s="71"/>
      <c r="I22" s="71"/>
      <c r="J22" s="92"/>
      <c r="K22" s="92"/>
      <c r="L22" s="88"/>
      <c r="M22" s="72"/>
      <c r="N22" s="71"/>
      <c r="O22" s="97"/>
      <c r="P22" s="97"/>
      <c r="Q22" s="93"/>
      <c r="R22" s="166"/>
      <c r="S22" s="92"/>
      <c r="T22" s="166"/>
      <c r="U22" s="92"/>
      <c r="V22" s="166"/>
      <c r="W22" s="92"/>
      <c r="X22" s="166"/>
      <c r="Y22" s="92"/>
      <c r="Z22" s="166"/>
      <c r="AA22" s="92"/>
      <c r="AB22" s="92"/>
      <c r="AC22" s="71"/>
      <c r="AD22" s="88"/>
      <c r="AE22" s="71"/>
      <c r="AF22" s="71"/>
      <c r="AG22" s="71"/>
      <c r="AH22" s="78"/>
      <c r="AI22" s="71"/>
      <c r="AL22" s="211"/>
      <c r="AP22" s="214"/>
      <c r="AQ22" s="215"/>
      <c r="AR22" s="215"/>
      <c r="AS22" s="215"/>
      <c r="AT22" s="216"/>
      <c r="AU22" s="217"/>
      <c r="AV22" s="218"/>
      <c r="AW22" s="289"/>
      <c r="AX22" s="290"/>
      <c r="AY22" s="290"/>
      <c r="AZ22" s="255"/>
      <c r="BA22" s="255"/>
      <c r="BB22" s="164"/>
      <c r="BC22" s="164"/>
      <c r="BD22" s="164"/>
      <c r="BE22" s="164"/>
      <c r="BF22" s="164"/>
      <c r="BG22" s="164"/>
      <c r="BH22" s="253"/>
      <c r="BI22" s="164"/>
    </row>
    <row r="23" spans="2:62" ht="45" customHeight="1" thickBot="1" x14ac:dyDescent="0.25">
      <c r="B23" s="8" t="str">
        <f>$M$23</f>
        <v>A.6</v>
      </c>
      <c r="C23" s="26" t="str">
        <f>$C$13</f>
        <v>Section A - Stakeholder analysis, awareness raising and capacity-building</v>
      </c>
      <c r="D23" s="275" t="s">
        <v>107</v>
      </c>
      <c r="E23" s="276" t="s">
        <v>131</v>
      </c>
      <c r="G23" s="90"/>
      <c r="H23" s="209"/>
      <c r="I23" s="71"/>
      <c r="J23" s="95"/>
      <c r="K23" s="95"/>
      <c r="L23" s="88"/>
      <c r="M23" s="72" t="s">
        <v>125</v>
      </c>
      <c r="N23" s="71"/>
      <c r="O23" s="96" t="str">
        <f>$E$23</f>
        <v>Has a dedicated multi-stakeholder team or task force been established to lead/facilitate the development of the country approach to safeguards?</v>
      </c>
      <c r="P23" s="97"/>
      <c r="Q23" s="93"/>
      <c r="R23" s="166" t="str">
        <f>$R$13</f>
        <v>Yes</v>
      </c>
      <c r="S23" s="167"/>
      <c r="T23" s="168" t="str">
        <f>$T$13</f>
        <v>Progress made; more work needed</v>
      </c>
      <c r="U23" s="167"/>
      <c r="V23" s="168" t="str">
        <f>$V$13</f>
        <v>Not yet, but planned</v>
      </c>
      <c r="W23" s="167"/>
      <c r="X23" s="168" t="str">
        <f>$X$13</f>
        <v>Still needs to be considered</v>
      </c>
      <c r="Y23" s="167"/>
      <c r="Z23" s="168" t="str">
        <f>$Z$13</f>
        <v>Not a priority activity</v>
      </c>
      <c r="AA23" s="169"/>
      <c r="AB23" s="95"/>
      <c r="AC23" s="71" t="str">
        <f>$M$23</f>
        <v>A.6</v>
      </c>
      <c r="AD23" s="88"/>
      <c r="AE23" s="159"/>
      <c r="AF23" s="71"/>
      <c r="AG23" s="71" t="str">
        <f>$M$23</f>
        <v>A.6</v>
      </c>
      <c r="AH23" s="78"/>
      <c r="AI23" s="71"/>
      <c r="AL23" s="264">
        <v>0</v>
      </c>
      <c r="AM23" s="265" t="str">
        <f>LOOKUP($AL$23,$AL$2:$AM$7)</f>
        <v>-</v>
      </c>
      <c r="AO23" s="8" t="str">
        <f>$M$23</f>
        <v>A.6</v>
      </c>
      <c r="AP23" s="13"/>
      <c r="AQ23" s="271" t="s">
        <v>97</v>
      </c>
      <c r="AR23" s="272" t="s">
        <v>189</v>
      </c>
      <c r="AS23" s="272" t="s">
        <v>190</v>
      </c>
      <c r="AT23" s="272" t="s">
        <v>191</v>
      </c>
      <c r="AU23" s="13"/>
      <c r="AV23" s="14"/>
      <c r="AW23" s="287" t="s">
        <v>294</v>
      </c>
      <c r="AX23" s="287" t="s">
        <v>203</v>
      </c>
      <c r="AY23" s="287"/>
      <c r="AZ23" s="255" t="str">
        <f>$M$23</f>
        <v>A.6</v>
      </c>
      <c r="BA23" s="255"/>
      <c r="BB23" s="26" t="str">
        <f t="shared" ref="BB23:BG23" si="5">CONCATENATE(AP23)</f>
        <v/>
      </c>
      <c r="BC23" s="26" t="str">
        <f t="shared" si="5"/>
        <v xml:space="preserve">A dedicated multi-stakeholder team has been established to lead/facilitate the development of the country approach to safeguards. </v>
      </c>
      <c r="BD23" s="26" t="str">
        <f t="shared" si="5"/>
        <v>Establishing a working group or committee is an essential step for developing the country approach to safeguards; for further support on setting up the multi-stakeholder team, these tools and resources are available:</v>
      </c>
      <c r="BE23" s="26" t="str">
        <f t="shared" si="5"/>
        <v>Establishing a working group or committee is an essential step for developing the country approach to safeguards; for support on setting up the multi-stakeholder team, these tools and resources are available:</v>
      </c>
      <c r="BF23" s="26" t="str">
        <f t="shared" si="5"/>
        <v>If it is decided to establish a dedicated working group or committee to lead/facilitate the development of the country approach to safeguards, these tools and resources are available to provide guidance for setting up the multi-stakeholder team:</v>
      </c>
      <c r="BG23" s="26" t="str">
        <f t="shared" si="5"/>
        <v/>
      </c>
      <c r="BH23" s="253"/>
      <c r="BI23" s="293" t="str">
        <f>LOOKUP($AL$23,$BB$9:$BG$9,$BB$23:$BG$23)</f>
        <v/>
      </c>
      <c r="BJ23" s="262" t="str">
        <f>$M$23</f>
        <v>A.6</v>
      </c>
    </row>
    <row r="24" spans="2:62" ht="15.75" x14ac:dyDescent="0.2">
      <c r="C24" s="164"/>
      <c r="D24" s="17"/>
      <c r="E24" s="17"/>
      <c r="G24" s="90"/>
      <c r="H24" s="71"/>
      <c r="I24" s="71"/>
      <c r="J24" s="92"/>
      <c r="K24" s="92"/>
      <c r="L24" s="88"/>
      <c r="M24" s="72"/>
      <c r="N24" s="71"/>
      <c r="O24" s="97"/>
      <c r="P24" s="97"/>
      <c r="Q24" s="93"/>
      <c r="R24" s="166"/>
      <c r="S24" s="92"/>
      <c r="T24" s="208"/>
      <c r="U24" s="92"/>
      <c r="V24" s="208"/>
      <c r="W24" s="92"/>
      <c r="X24" s="208"/>
      <c r="Y24" s="92"/>
      <c r="Z24" s="208"/>
      <c r="AA24" s="92"/>
      <c r="AB24" s="92"/>
      <c r="AC24" s="71"/>
      <c r="AD24" s="88"/>
      <c r="AE24" s="142"/>
      <c r="AF24" s="71"/>
      <c r="AG24" s="71"/>
      <c r="AH24" s="78"/>
      <c r="AI24" s="71"/>
      <c r="AL24" s="211"/>
      <c r="AP24" s="214"/>
      <c r="AQ24" s="215"/>
      <c r="AR24" s="215"/>
      <c r="AS24" s="215"/>
      <c r="AT24" s="216"/>
      <c r="AU24" s="217"/>
      <c r="AV24" s="218"/>
      <c r="AW24" s="291"/>
      <c r="AX24" s="286"/>
      <c r="AY24" s="286"/>
      <c r="AZ24" s="255"/>
      <c r="BA24" s="255"/>
      <c r="BB24" s="164"/>
      <c r="BC24" s="164"/>
      <c r="BD24" s="164"/>
      <c r="BE24" s="164"/>
      <c r="BF24" s="164"/>
      <c r="BG24" s="164"/>
      <c r="BH24" s="253"/>
      <c r="BI24" s="164"/>
    </row>
    <row r="25" spans="2:62" ht="15.75" x14ac:dyDescent="0.25">
      <c r="C25" s="164"/>
      <c r="D25" s="17"/>
      <c r="E25" s="17"/>
      <c r="G25" s="90"/>
      <c r="H25" s="71"/>
      <c r="I25" s="71"/>
      <c r="J25" s="92"/>
      <c r="K25" s="92"/>
      <c r="L25" s="88"/>
      <c r="M25" s="72"/>
      <c r="N25" s="71"/>
      <c r="O25" s="220" t="str">
        <f>$C$27</f>
        <v>Section B - Preparing the development of the country approach to safeguards, including development of a national set of safeguards when appropriate</v>
      </c>
      <c r="P25" s="221"/>
      <c r="Q25" s="221"/>
      <c r="R25" s="221"/>
      <c r="S25" s="221"/>
      <c r="T25" s="221"/>
      <c r="U25" s="221"/>
      <c r="V25" s="221"/>
      <c r="W25" s="221"/>
      <c r="X25" s="221"/>
      <c r="Y25" s="221"/>
      <c r="Z25" s="221"/>
      <c r="AA25" s="92"/>
      <c r="AB25" s="92"/>
      <c r="AC25" s="71"/>
      <c r="AD25" s="88"/>
      <c r="AE25" s="71"/>
      <c r="AF25" s="71"/>
      <c r="AG25" s="71"/>
      <c r="AH25" s="78"/>
      <c r="AI25" s="71"/>
      <c r="AL25" s="211"/>
      <c r="AP25" s="214"/>
      <c r="AQ25" s="215"/>
      <c r="AR25" s="215"/>
      <c r="AS25" s="215"/>
      <c r="AT25" s="216"/>
      <c r="AU25" s="217"/>
      <c r="AV25" s="218"/>
      <c r="AW25" s="291"/>
      <c r="AX25" s="286"/>
      <c r="AY25" s="286"/>
      <c r="AZ25" s="255"/>
      <c r="BA25" s="255"/>
      <c r="BB25" s="164"/>
      <c r="BC25" s="164"/>
      <c r="BD25" s="164"/>
      <c r="BE25" s="164"/>
      <c r="BF25" s="164"/>
      <c r="BG25" s="164"/>
      <c r="BH25" s="253"/>
      <c r="BI25" s="164"/>
    </row>
    <row r="26" spans="2:62" ht="16.5" thickBot="1" x14ac:dyDescent="0.25">
      <c r="C26" s="164"/>
      <c r="D26" s="17"/>
      <c r="E26" s="17"/>
      <c r="G26" s="90"/>
      <c r="H26" s="71"/>
      <c r="I26" s="71"/>
      <c r="J26" s="92"/>
      <c r="K26" s="92"/>
      <c r="L26" s="88"/>
      <c r="M26" s="72"/>
      <c r="N26" s="71"/>
      <c r="O26" s="97"/>
      <c r="P26" s="97"/>
      <c r="Q26" s="93"/>
      <c r="R26" s="166"/>
      <c r="S26" s="92"/>
      <c r="T26" s="166"/>
      <c r="U26" s="92"/>
      <c r="V26" s="166"/>
      <c r="W26" s="92"/>
      <c r="X26" s="166"/>
      <c r="Y26" s="92"/>
      <c r="Z26" s="166"/>
      <c r="AA26" s="92"/>
      <c r="AB26" s="92"/>
      <c r="AC26" s="71"/>
      <c r="AD26" s="88"/>
      <c r="AE26" s="97"/>
      <c r="AF26" s="71"/>
      <c r="AG26" s="71"/>
      <c r="AH26" s="78"/>
      <c r="AI26" s="71"/>
      <c r="AL26" s="211"/>
      <c r="AP26" s="214"/>
      <c r="AQ26" s="215"/>
      <c r="AR26" s="215"/>
      <c r="AS26" s="215"/>
      <c r="AT26" s="216"/>
      <c r="AU26" s="217"/>
      <c r="AV26" s="218"/>
      <c r="AW26" s="291"/>
      <c r="AX26" s="286"/>
      <c r="AY26" s="286"/>
      <c r="AZ26" s="255"/>
      <c r="BA26" s="255"/>
      <c r="BB26" s="164"/>
      <c r="BC26" s="164"/>
      <c r="BD26" s="164"/>
      <c r="BE26" s="164"/>
      <c r="BF26" s="164"/>
      <c r="BG26" s="164"/>
      <c r="BH26" s="253"/>
      <c r="BI26" s="164"/>
    </row>
    <row r="27" spans="2:62" ht="30" customHeight="1" thickBot="1" x14ac:dyDescent="0.25">
      <c r="B27" s="8" t="str">
        <f>$M$27</f>
        <v>B.1</v>
      </c>
      <c r="C27" s="274" t="s">
        <v>95</v>
      </c>
      <c r="D27" s="275" t="s">
        <v>388</v>
      </c>
      <c r="E27" s="276" t="s">
        <v>132</v>
      </c>
      <c r="G27" s="90"/>
      <c r="H27" s="209"/>
      <c r="I27" s="71"/>
      <c r="J27" s="95"/>
      <c r="K27" s="95"/>
      <c r="L27" s="88"/>
      <c r="M27" s="72" t="s">
        <v>4</v>
      </c>
      <c r="N27" s="71"/>
      <c r="O27" s="96" t="str">
        <f>$E$27</f>
        <v>Have institutional and procedural arrangements been defined for the country approach to safeguards?</v>
      </c>
      <c r="P27" s="210"/>
      <c r="Q27" s="93"/>
      <c r="R27" s="166" t="str">
        <f>$R$13</f>
        <v>Yes</v>
      </c>
      <c r="S27" s="167"/>
      <c r="T27" s="168" t="str">
        <f>$T$13</f>
        <v>Progress made; more work needed</v>
      </c>
      <c r="U27" s="167"/>
      <c r="V27" s="168" t="str">
        <f>$V$13</f>
        <v>Not yet, but planned</v>
      </c>
      <c r="W27" s="167"/>
      <c r="X27" s="168" t="str">
        <f>$X$13</f>
        <v>Still needs to be considered</v>
      </c>
      <c r="Y27" s="167"/>
      <c r="Z27" s="168" t="str">
        <f>$Z$13</f>
        <v>Not a priority activity</v>
      </c>
      <c r="AA27" s="169"/>
      <c r="AB27" s="95"/>
      <c r="AC27" s="71" t="str">
        <f>$M$27</f>
        <v>B.1</v>
      </c>
      <c r="AD27" s="88"/>
      <c r="AE27" s="159"/>
      <c r="AF27" s="71"/>
      <c r="AG27" s="71" t="str">
        <f>$M$27</f>
        <v>B.1</v>
      </c>
      <c r="AH27" s="78"/>
      <c r="AI27" s="71"/>
      <c r="AL27" s="264">
        <v>0</v>
      </c>
      <c r="AM27" s="265" t="str">
        <f>LOOKUP($AL$27,$AL$2:$AM$7)</f>
        <v>-</v>
      </c>
      <c r="AO27" s="8" t="str">
        <f>$M$27</f>
        <v>B.1</v>
      </c>
      <c r="AP27" s="13"/>
      <c r="AQ27" s="271" t="s">
        <v>98</v>
      </c>
      <c r="AR27" s="272" t="s">
        <v>99</v>
      </c>
      <c r="AS27" s="272" t="s">
        <v>99</v>
      </c>
      <c r="AT27" s="272" t="s">
        <v>192</v>
      </c>
      <c r="AU27" s="13"/>
      <c r="AV27" s="14"/>
      <c r="AW27" s="287" t="s">
        <v>295</v>
      </c>
      <c r="AX27" s="287" t="s">
        <v>204</v>
      </c>
      <c r="AY27" s="287"/>
      <c r="AZ27" s="255" t="str">
        <f>$M$27</f>
        <v>B.1</v>
      </c>
      <c r="BA27" s="255"/>
      <c r="BB27" s="26" t="str">
        <f t="shared" ref="BB27:BG27" si="6">CONCATENATE(AP27)</f>
        <v/>
      </c>
      <c r="BC27" s="26" t="str">
        <f t="shared" si="6"/>
        <v>Formal and informal institutions, processes and procedures have been established in order to design and implement an effective country approach to safeguards.</v>
      </c>
      <c r="BD27" s="26" t="str">
        <f t="shared" si="6"/>
        <v>For the on-going work defining the institutional and procedural arrangements, it will be useful to consider the possible need for formal arrangements that will provide the necessary financial and human resources, as well as possible legal arrangements to ensure the functions that are part of the country approach to safeguards will be entirely and efficiently performed.</v>
      </c>
      <c r="BE27" s="26" t="str">
        <f t="shared" si="6"/>
        <v>For the on-going work defining the institutional and procedural arrangements, it will be useful to consider the possible need for formal arrangements that will provide the necessary financial and human resources, as well as possible legal arrangements to ensure the functions that are part of the country approach to safeguards will be entirely and efficiently performed.</v>
      </c>
      <c r="BF27" s="26" t="str">
        <f t="shared" si="6"/>
        <v>If it is decided to define the institutional and procedural arrangements for the country approach to safeguards, it will be useful to consider the possible need for formal arrangements that will provide the necessary financial and human resources, as well as possible legal arrangements to ensure the functions that are part of the country approach to safeguards will be entirely and efficiently performed.</v>
      </c>
      <c r="BG27" s="26" t="str">
        <f t="shared" si="6"/>
        <v/>
      </c>
      <c r="BH27" s="253"/>
      <c r="BI27" s="293" t="str">
        <f>LOOKUP($AL$27,$BB$9:$BG$9,$BB$27:$BG$27)</f>
        <v/>
      </c>
      <c r="BJ27" s="262" t="str">
        <f>$M$27</f>
        <v>B.1</v>
      </c>
    </row>
    <row r="28" spans="2:62" ht="13.5" thickBot="1" x14ac:dyDescent="0.25">
      <c r="G28" s="90"/>
      <c r="H28" s="71"/>
      <c r="I28" s="71"/>
      <c r="J28" s="92"/>
      <c r="K28" s="92"/>
      <c r="L28" s="88"/>
      <c r="M28" s="72"/>
      <c r="N28" s="71"/>
      <c r="O28" s="97"/>
      <c r="P28" s="97"/>
      <c r="Q28" s="93"/>
      <c r="R28" s="166"/>
      <c r="S28" s="92"/>
      <c r="T28" s="166"/>
      <c r="U28" s="92"/>
      <c r="V28" s="166"/>
      <c r="W28" s="92"/>
      <c r="X28" s="166"/>
      <c r="Y28" s="92"/>
      <c r="Z28" s="166"/>
      <c r="AA28" s="92"/>
      <c r="AB28" s="92"/>
      <c r="AC28" s="71"/>
      <c r="AD28" s="88"/>
      <c r="AE28" s="97"/>
      <c r="AF28" s="71"/>
      <c r="AG28" s="71"/>
      <c r="AH28" s="78"/>
      <c r="AI28" s="71"/>
      <c r="AL28" s="211"/>
      <c r="AW28" s="286"/>
      <c r="AX28" s="286"/>
      <c r="AY28" s="286"/>
      <c r="AZ28" s="255"/>
      <c r="BA28" s="255"/>
      <c r="BB28" s="164"/>
      <c r="BC28" s="164"/>
      <c r="BD28" s="164"/>
      <c r="BE28" s="164"/>
      <c r="BF28" s="164"/>
      <c r="BG28" s="164"/>
      <c r="BH28" s="253"/>
      <c r="BI28" s="164"/>
    </row>
    <row r="29" spans="2:62" ht="45" customHeight="1" thickBot="1" x14ac:dyDescent="0.25">
      <c r="B29" s="8" t="str">
        <f>$M$29</f>
        <v>B.2</v>
      </c>
      <c r="C29" s="26" t="str">
        <f>$C$27</f>
        <v>Section B - Preparing the development of the country approach to safeguards, including development of a national set of safeguards when appropriate</v>
      </c>
      <c r="D29" s="275" t="s">
        <v>108</v>
      </c>
      <c r="E29" s="276" t="s">
        <v>12</v>
      </c>
      <c r="G29" s="90"/>
      <c r="H29" s="209"/>
      <c r="I29" s="71"/>
      <c r="J29" s="95"/>
      <c r="K29" s="95"/>
      <c r="L29" s="88"/>
      <c r="M29" s="72" t="s">
        <v>5</v>
      </c>
      <c r="N29" s="71"/>
      <c r="O29" s="96" t="str">
        <f>$E$29</f>
        <v>Has a consultative and participatory process been designed for the development/implementation of the country approach to safeguards?</v>
      </c>
      <c r="P29" s="210"/>
      <c r="Q29" s="93"/>
      <c r="R29" s="166" t="str">
        <f>$R$13</f>
        <v>Yes</v>
      </c>
      <c r="S29" s="167"/>
      <c r="T29" s="168" t="str">
        <f>$T$13</f>
        <v>Progress made; more work needed</v>
      </c>
      <c r="U29" s="167"/>
      <c r="V29" s="168" t="str">
        <f>$V$13</f>
        <v>Not yet, but planned</v>
      </c>
      <c r="W29" s="167"/>
      <c r="X29" s="168" t="str">
        <f>$X$13</f>
        <v>Still needs to be considered</v>
      </c>
      <c r="Y29" s="167"/>
      <c r="Z29" s="168" t="str">
        <f>$Z$13</f>
        <v>Not a priority activity</v>
      </c>
      <c r="AA29" s="169"/>
      <c r="AB29" s="95"/>
      <c r="AC29" s="71" t="str">
        <f>$M$29</f>
        <v>B.2</v>
      </c>
      <c r="AD29" s="88"/>
      <c r="AE29" s="159"/>
      <c r="AF29" s="71"/>
      <c r="AG29" s="71" t="str">
        <f>$M$29</f>
        <v>B.2</v>
      </c>
      <c r="AH29" s="78"/>
      <c r="AI29" s="71"/>
      <c r="AL29" s="264">
        <v>0</v>
      </c>
      <c r="AM29" s="265" t="str">
        <f>LOOKUP($AL$29,$AL$2:$AM$7)</f>
        <v>-</v>
      </c>
      <c r="AO29" s="8" t="str">
        <f>$M$29</f>
        <v>B.2</v>
      </c>
      <c r="AP29" s="13"/>
      <c r="AQ29" s="271" t="s">
        <v>100</v>
      </c>
      <c r="AR29" s="272" t="s">
        <v>193</v>
      </c>
      <c r="AS29" s="272" t="s">
        <v>134</v>
      </c>
      <c r="AT29" s="272" t="s">
        <v>194</v>
      </c>
      <c r="AU29" s="13"/>
      <c r="AV29" s="14"/>
      <c r="AW29" s="287" t="s">
        <v>507</v>
      </c>
      <c r="AX29" s="287" t="s">
        <v>247</v>
      </c>
      <c r="AY29" s="287" t="s">
        <v>528</v>
      </c>
      <c r="AZ29" s="255" t="str">
        <f>$M$29</f>
        <v>B.2</v>
      </c>
      <c r="BA29" s="255"/>
      <c r="BB29" s="26" t="str">
        <f t="shared" ref="BB29:BG29" si="7">CONCATENATE(AP29)</f>
        <v/>
      </c>
      <c r="BC29" s="26" t="str">
        <f t="shared" si="7"/>
        <v xml:space="preserve">A consultative and participatory process has been designed for the development and implementation of the country approach to safeguards. </v>
      </c>
      <c r="BD29" s="26" t="str">
        <f t="shared" si="7"/>
        <v>For additional support designing a consultative, gender sensitive and participatory process for the development and implementation of the country approach to safeguards, the following tools and resources are available:</v>
      </c>
      <c r="BE29" s="26" t="str">
        <f t="shared" si="7"/>
        <v>For guidance designing a consultative, gender sensitive and participatory process for the development and implementation of the country approach to safeguards, these resources are available:</v>
      </c>
      <c r="BF29" s="26" t="str">
        <f t="shared" si="7"/>
        <v>If it is decided to design a  consultative, gender sensitive and participatory process for the development and implementation of the country approach to safeguards, these resources are available:</v>
      </c>
      <c r="BG29" s="26" t="str">
        <f t="shared" si="7"/>
        <v/>
      </c>
      <c r="BH29" s="253"/>
      <c r="BI29" s="293" t="str">
        <f>LOOKUP($AL$29,$BB$9:$BG$9,$BB$29:$BG$29)</f>
        <v/>
      </c>
      <c r="BJ29" s="262" t="str">
        <f>$M$29</f>
        <v>B.2</v>
      </c>
    </row>
    <row r="30" spans="2:62" ht="13.5" thickBot="1" x14ac:dyDescent="0.25">
      <c r="C30" s="27"/>
      <c r="G30" s="90"/>
      <c r="H30" s="71"/>
      <c r="I30" s="71"/>
      <c r="J30" s="92"/>
      <c r="K30" s="92"/>
      <c r="L30" s="88"/>
      <c r="M30" s="72"/>
      <c r="N30" s="71"/>
      <c r="O30" s="97"/>
      <c r="P30" s="97"/>
      <c r="Q30" s="93"/>
      <c r="R30" s="166"/>
      <c r="S30" s="92"/>
      <c r="T30" s="166"/>
      <c r="U30" s="92"/>
      <c r="V30" s="166"/>
      <c r="W30" s="92"/>
      <c r="X30" s="166"/>
      <c r="Y30" s="92"/>
      <c r="Z30" s="166"/>
      <c r="AA30" s="92"/>
      <c r="AB30" s="92"/>
      <c r="AC30" s="71"/>
      <c r="AD30" s="88"/>
      <c r="AE30" s="97"/>
      <c r="AF30" s="71"/>
      <c r="AG30" s="71"/>
      <c r="AH30" s="78"/>
      <c r="AI30" s="71"/>
      <c r="AL30" s="211"/>
      <c r="AW30" s="286"/>
      <c r="AX30" s="286"/>
      <c r="AY30" s="286"/>
      <c r="AZ30" s="255"/>
      <c r="BA30" s="255"/>
      <c r="BB30" s="164"/>
      <c r="BC30" s="164"/>
      <c r="BD30" s="164"/>
      <c r="BE30" s="164"/>
      <c r="BF30" s="164"/>
      <c r="BG30" s="164"/>
      <c r="BH30" s="253"/>
      <c r="BI30" s="164"/>
    </row>
    <row r="31" spans="2:62" ht="22.5" customHeight="1" thickBot="1" x14ac:dyDescent="0.25">
      <c r="B31" s="8" t="str">
        <f>$M$31</f>
        <v>B.3</v>
      </c>
      <c r="C31" s="26" t="str">
        <f>$C$27</f>
        <v>Section B - Preparing the development of the country approach to safeguards, including development of a national set of safeguards when appropriate</v>
      </c>
      <c r="D31" s="275" t="s">
        <v>289</v>
      </c>
      <c r="E31" s="276" t="s">
        <v>267</v>
      </c>
      <c r="G31" s="90"/>
      <c r="H31" s="209"/>
      <c r="I31" s="71"/>
      <c r="J31" s="92"/>
      <c r="K31" s="95"/>
      <c r="L31" s="88"/>
      <c r="M31" s="72" t="s">
        <v>6</v>
      </c>
      <c r="N31" s="71"/>
      <c r="O31" s="311" t="str">
        <f>$E$31</f>
        <v>Have the objectives of the country approach to safeguards been determined, building on identified social and environmental risks and benefits?</v>
      </c>
      <c r="P31" s="210"/>
      <c r="Q31" s="93"/>
      <c r="R31" s="313" t="str">
        <f>$R$13</f>
        <v>Yes</v>
      </c>
      <c r="S31" s="177"/>
      <c r="T31" s="307" t="str">
        <f>$T$13</f>
        <v>Progress made; more work needed</v>
      </c>
      <c r="U31" s="177"/>
      <c r="V31" s="307" t="str">
        <f>$V$13</f>
        <v>Not yet, but planned</v>
      </c>
      <c r="W31" s="177"/>
      <c r="X31" s="307" t="str">
        <f>$X$13</f>
        <v>Still needs to be considered</v>
      </c>
      <c r="Y31" s="177"/>
      <c r="Z31" s="307" t="str">
        <f>$Z$13</f>
        <v>Not a priority activity</v>
      </c>
      <c r="AA31" s="179"/>
      <c r="AB31" s="95"/>
      <c r="AC31" s="71" t="str">
        <f>$M$31</f>
        <v>B.3</v>
      </c>
      <c r="AD31" s="88"/>
      <c r="AE31" s="305"/>
      <c r="AF31" s="71"/>
      <c r="AG31" s="71" t="str">
        <f>$M$31</f>
        <v>B.3</v>
      </c>
      <c r="AH31" s="78"/>
      <c r="AI31" s="71"/>
      <c r="AL31" s="264">
        <v>0</v>
      </c>
      <c r="AM31" s="265" t="str">
        <f>LOOKUP($AL$31,$AL$2:$AM$7)</f>
        <v>-</v>
      </c>
      <c r="AO31" s="8" t="str">
        <f>$M$31</f>
        <v>B.3</v>
      </c>
      <c r="AP31" s="13"/>
      <c r="AQ31" s="271" t="s">
        <v>395</v>
      </c>
      <c r="AR31" s="272" t="s">
        <v>396</v>
      </c>
      <c r="AS31" s="272" t="s">
        <v>397</v>
      </c>
      <c r="AT31" s="272" t="s">
        <v>398</v>
      </c>
      <c r="AU31" s="13"/>
      <c r="AV31" s="14"/>
      <c r="AW31" s="287" t="s">
        <v>296</v>
      </c>
      <c r="AX31" s="287" t="s">
        <v>433</v>
      </c>
      <c r="AY31" s="287" t="s">
        <v>200</v>
      </c>
      <c r="AZ31" s="255" t="str">
        <f>$M$31</f>
        <v>B.3</v>
      </c>
      <c r="BA31" s="255"/>
      <c r="BB31" s="26" t="str">
        <f t="shared" ref="BB31:BG31" si="8">CONCATENATE(AP31)</f>
        <v/>
      </c>
      <c r="BC31" s="26" t="str">
        <f t="shared" si="8"/>
        <v>The objectives of the country approach to safeguards have been determined, building on identified social and environmental risks and benefits, taking into account the relevant UNFCCC decisions and options and/or potential interventions included in the national REDD+ strategy, if already identified. Other factors that may have been taken into account include: other national circumstances; other existing relevant policy objectives; the need to comply with safeguards of current or anticipated funders; existing relevant policies, laws and regulations  (PLRs) in the country; and relevant international treaties, conventions and agreements to which the country is a party.</v>
      </c>
      <c r="BD31" s="26" t="str">
        <f t="shared" si="8"/>
        <v>While developing the objectives of the country approach to safeguards for REDD+, it is essential to build on potential social and environmental risks and benefits identified for the country.  These will likely be associated with, and therefore vary among, different types of REDD+ interventions to be implemented. It is advisable to take into account the relevant UNFCCC decisions and, options and/or potential interventions included in the national REDD+ strategy , if already identified. Other important considerations include: other national circumstances; other existing relevant policy objectives; the need to comply with safeguards of current or anticipated funders; existing relevant PLRs in the country; and relevant international treaties, conventions and agreements to which the country is a party.  For further support on determining the country objectives, the following tools and resources are available:</v>
      </c>
      <c r="BE31" s="26" t="str">
        <f t="shared" si="8"/>
        <v>While planning for the development of objectives of the country approach to safeguards for REDD+, it is essential to build on potential social and environmental risks and benefits identified for the country. These will likely be associated with, and therefore vary among, different types of REDD+ interventions to be implemented. It is advisable to take into account the relevant UNFCCC decisions and options and/or potential interventions included in the national REDD+ strategy, if already identified. Other important considerations include: other national circumstances; other existing relevant policy objectives; the need to comply with safeguards of current or anticipated funders; existing relevant PLRs in the country; and relevant international treaties, conventions and agreements to which the country is a party. For support on determining the country objectives, please consider these tools and resources:</v>
      </c>
      <c r="BF31" s="26" t="str">
        <f t="shared" si="8"/>
        <v>If, in the future, it is decided to develop objectives for the country approach to safeguards for REDD+, these should build on potential social and environmental risks and benefits identified for the country. These will likely be associated with, and therefore vary among, different types of REDD+ interventions to be implemented.  It is advisable to take into account the relevant UNFCCC decisions and options and/or potential interventions included in the national REDD+ strategy, if already identified. Other important considerations include: other national circumstances; other existing relevant policy objectives; the need to comply with safeguards of current or anticipated funders; existing relevant PLRs in the country; and relevant international treaties, conventions and agreements to which the country is a party. For support on determining the country objectives, please consider these tools and resources:</v>
      </c>
      <c r="BG31" s="26" t="str">
        <f t="shared" si="8"/>
        <v/>
      </c>
      <c r="BH31" s="253"/>
      <c r="BI31" s="293" t="str">
        <f>LOOKUP($AL$31,$BB$9:$BG$9,$BB$31:$BG$31)</f>
        <v/>
      </c>
      <c r="BJ31" s="262" t="str">
        <f>$M$31</f>
        <v>B.3</v>
      </c>
    </row>
    <row r="32" spans="2:62" ht="22.5" customHeight="1" x14ac:dyDescent="0.2">
      <c r="C32" s="164"/>
      <c r="D32" s="175"/>
      <c r="E32" s="175"/>
      <c r="G32" s="90"/>
      <c r="H32" s="71"/>
      <c r="I32" s="71"/>
      <c r="J32" s="92"/>
      <c r="K32" s="95"/>
      <c r="L32" s="88"/>
      <c r="M32" s="72"/>
      <c r="N32" s="71"/>
      <c r="O32" s="312"/>
      <c r="P32" s="210"/>
      <c r="Q32" s="93"/>
      <c r="R32" s="313"/>
      <c r="S32" s="178"/>
      <c r="T32" s="307"/>
      <c r="U32" s="178"/>
      <c r="V32" s="307"/>
      <c r="W32" s="178"/>
      <c r="X32" s="307"/>
      <c r="Y32" s="178"/>
      <c r="Z32" s="307"/>
      <c r="AA32" s="180"/>
      <c r="AB32" s="95"/>
      <c r="AC32" s="71"/>
      <c r="AD32" s="88"/>
      <c r="AE32" s="306"/>
      <c r="AF32" s="71"/>
      <c r="AG32" s="71"/>
      <c r="AH32" s="78"/>
      <c r="AI32" s="71"/>
      <c r="AP32" s="16"/>
      <c r="AQ32" s="165"/>
      <c r="AR32" s="165"/>
      <c r="AS32" s="165"/>
      <c r="AT32" s="165"/>
      <c r="AU32" s="176"/>
      <c r="AV32" s="14"/>
      <c r="AW32" s="292"/>
      <c r="AX32" s="292"/>
      <c r="AY32" s="292"/>
      <c r="AZ32" s="255"/>
      <c r="BA32" s="255"/>
      <c r="BB32" s="164"/>
      <c r="BC32" s="164"/>
      <c r="BD32" s="164"/>
      <c r="BE32" s="164"/>
      <c r="BF32" s="164"/>
      <c r="BG32" s="164"/>
      <c r="BH32" s="253"/>
      <c r="BI32" s="164"/>
    </row>
    <row r="33" spans="2:62" ht="13.5" thickBot="1" x14ac:dyDescent="0.25">
      <c r="C33" s="27"/>
      <c r="G33" s="90"/>
      <c r="H33" s="71"/>
      <c r="I33" s="71"/>
      <c r="J33" s="92"/>
      <c r="K33" s="92"/>
      <c r="L33" s="88"/>
      <c r="M33" s="72"/>
      <c r="N33" s="71"/>
      <c r="O33" s="97"/>
      <c r="P33" s="97"/>
      <c r="Q33" s="93"/>
      <c r="R33" s="166"/>
      <c r="S33" s="92"/>
      <c r="T33" s="166"/>
      <c r="U33" s="92"/>
      <c r="V33" s="166"/>
      <c r="W33" s="92"/>
      <c r="X33" s="166"/>
      <c r="Y33" s="92"/>
      <c r="Z33" s="166"/>
      <c r="AA33" s="92"/>
      <c r="AB33" s="92"/>
      <c r="AC33" s="71"/>
      <c r="AD33" s="88"/>
      <c r="AE33" s="97"/>
      <c r="AF33" s="71"/>
      <c r="AG33" s="71"/>
      <c r="AH33" s="78"/>
      <c r="AI33" s="71"/>
      <c r="AL33" s="211"/>
      <c r="AW33" s="286"/>
      <c r="AX33" s="286"/>
      <c r="AY33" s="286"/>
      <c r="AZ33" s="255"/>
      <c r="BA33" s="255"/>
      <c r="BB33" s="164"/>
      <c r="BC33" s="164"/>
      <c r="BD33" s="164"/>
      <c r="BE33" s="164"/>
      <c r="BF33" s="164"/>
      <c r="BG33" s="164"/>
      <c r="BH33" s="253"/>
      <c r="BI33" s="164"/>
    </row>
    <row r="34" spans="2:62" ht="22.5" customHeight="1" thickBot="1" x14ac:dyDescent="0.25">
      <c r="B34" s="8" t="str">
        <f>$M$34</f>
        <v>B.4</v>
      </c>
      <c r="C34" s="26" t="str">
        <f>$C$27</f>
        <v>Section B - Preparing the development of the country approach to safeguards, including development of a national set of safeguards when appropriate</v>
      </c>
      <c r="D34" s="275" t="s">
        <v>389</v>
      </c>
      <c r="E34" s="276" t="s">
        <v>384</v>
      </c>
      <c r="G34" s="90"/>
      <c r="H34" s="71"/>
      <c r="I34" s="71"/>
      <c r="J34" s="92"/>
      <c r="K34" s="92"/>
      <c r="L34" s="88"/>
      <c r="M34" s="72" t="s">
        <v>57</v>
      </c>
      <c r="N34" s="71"/>
      <c r="O34" s="311" t="str">
        <f>$E$34</f>
        <v>Has the country developed a national-level interpretation of REDD+ safeguards, in the form of standards or principles or criteria?</v>
      </c>
      <c r="P34" s="210"/>
      <c r="Q34" s="93"/>
      <c r="R34" s="313" t="str">
        <f>$R$13</f>
        <v>Yes</v>
      </c>
      <c r="S34" s="177"/>
      <c r="T34" s="307" t="str">
        <f>$T$13</f>
        <v>Progress made; more work needed</v>
      </c>
      <c r="U34" s="177"/>
      <c r="V34" s="307" t="str">
        <f>$V$13</f>
        <v>Not yet, but planned</v>
      </c>
      <c r="W34" s="177"/>
      <c r="X34" s="307" t="str">
        <f>$X$13</f>
        <v>Still needs to be considered</v>
      </c>
      <c r="Y34" s="177"/>
      <c r="Z34" s="307" t="str">
        <f>$Z$13</f>
        <v>Not a priority activity</v>
      </c>
      <c r="AA34" s="179"/>
      <c r="AB34" s="95"/>
      <c r="AC34" s="71" t="str">
        <f>$M$34</f>
        <v>B.4</v>
      </c>
      <c r="AD34" s="88"/>
      <c r="AE34" s="305"/>
      <c r="AF34" s="71"/>
      <c r="AG34" s="71" t="str">
        <f>$M$34</f>
        <v>B.4</v>
      </c>
      <c r="AH34" s="78"/>
      <c r="AI34" s="71"/>
      <c r="AL34" s="264">
        <v>0</v>
      </c>
      <c r="AM34" s="265" t="str">
        <f>LOOKUP($AL$34,$AL$2:$AM$7)</f>
        <v>-</v>
      </c>
      <c r="AO34" s="8" t="str">
        <f>$M$34</f>
        <v>B.4</v>
      </c>
      <c r="AP34" s="13"/>
      <c r="AQ34" s="271" t="s">
        <v>274</v>
      </c>
      <c r="AR34" s="272" t="s">
        <v>399</v>
      </c>
      <c r="AS34" s="272" t="s">
        <v>400</v>
      </c>
      <c r="AT34" s="272" t="s">
        <v>401</v>
      </c>
      <c r="AU34" s="13"/>
      <c r="AW34" s="287" t="s">
        <v>297</v>
      </c>
      <c r="AX34" s="287" t="s">
        <v>512</v>
      </c>
      <c r="AY34" s="287" t="s">
        <v>201</v>
      </c>
      <c r="AZ34" s="255" t="str">
        <f>$M$34</f>
        <v>B.4</v>
      </c>
      <c r="BA34" s="255"/>
      <c r="BB34" s="26" t="str">
        <f t="shared" ref="BB34:BG34" si="9">CONCATENATE(AP34)</f>
        <v/>
      </c>
      <c r="BC34" s="26" t="str">
        <f t="shared" si="9"/>
        <v>The country has developed a national-level interpretation of REDD+ safeguards, in the form of standards or principles and criteria, based on the country’s objectives for its safeguards approach and taking into account the relevant UNFCCC decisions; available options for REDD+ actions in the country, if already identified; and the potential social and environmental risks and benefits associated with these options/strategies, or with REDD+ generally, given the country context. Other factors that may have been taken into account include: other national circumstances; other existing relevant policy objectives; the need to comply with safeguards of current or anticipated funders; existing relevant policies, laws and regulations in the country; and relevant international treaties, conventions and agreements to which the country is a party.</v>
      </c>
      <c r="BD34" s="26" t="str">
        <f t="shared" si="9"/>
        <v>While developing a national-level interpretation of REDD+ safeguards, in the form of standards or principles and criteria, it is important to base them on the country’s objectives for its safeguards approach and to take into account the relevant UNFCCC decisions, options and/or potential interventions included in the national REDD+ strategy; and the potential social and environmental risks and benefits associated with these options/interventions (or with REDD+ generally, given the country context). Other important considerations include: other national circumstances; other existing relevant policy objectives; the need to comply with safeguards of current or anticipated funders; existing relevant policies, laws and regulations in the country; and relevant international treaties, conventions and agreements to which the country is a party. For further support on developing a national-level interpretation of REDD+ safeguards, please consider these resources:</v>
      </c>
      <c r="BE34" s="26" t="str">
        <f t="shared" si="9"/>
        <v>While planning for the development of a national-level interpretation of REDD+ safeguards, in the form of standards or principles and criteria, it is important to base them on the country’s objectives for its safeguards approach and to take into account the relevant UNFCCC decisions, options and/or potential interventions included in the national REDD+ strategy; and the potential social and environmental risks and benefits associated with these options/interventions (or with REDD+ generally, given the country context).  Other important considerations include: other national circumstances; other existing relevant policy objectives; the need to comply with safeguards of current or anticipated funders; existing relevant policies, laws and regulations in the country; and relevant international treaties, conventions and agreements to which the country is a party. For further support on developing a national-level interpretation of REDD+ safeguards, please consider these resources:</v>
      </c>
      <c r="BF34" s="26" t="str">
        <f t="shared" si="9"/>
        <v>If it is decided to develop a national-level interpretation of REDD+ safeguards, in the form of standards or principles and criteria specifically applicable to REDD+, it is essential to take into account the country’s objectives for its safeguards approach, in addition to the relevant UNFCCC decisions, options and/or potential interventions included in the national REDD+ strategy, and the potential social and environmental risks and benefits associated with these options/interventions (or with REDD+ generally, given the country context).Other important considerations include: other national circumstances; other existing relevant policy objectives; the need to comply with safeguards of current or anticipated funders; existing relevant policies, laws and regulations in the country; and relevant international treaties, conventions and agreements to which the country is a party. For further support on developing a national-level interpretation of REDD+ safeguards, please consider these resources:</v>
      </c>
      <c r="BG34" s="26" t="str">
        <f t="shared" si="9"/>
        <v/>
      </c>
      <c r="BH34" s="253"/>
      <c r="BI34" s="293" t="str">
        <f>LOOKUP($AL$34,$BB$9:$BG$9,$BB$34:$BG$34)</f>
        <v/>
      </c>
      <c r="BJ34" s="262" t="str">
        <f>$M$34</f>
        <v>B.4</v>
      </c>
    </row>
    <row r="35" spans="2:62" ht="22.5" customHeight="1" x14ac:dyDescent="0.2">
      <c r="C35" s="164"/>
      <c r="D35" s="175"/>
      <c r="E35" s="175"/>
      <c r="G35" s="90"/>
      <c r="H35" s="71"/>
      <c r="I35" s="71"/>
      <c r="J35" s="92"/>
      <c r="K35" s="92"/>
      <c r="L35" s="88"/>
      <c r="M35" s="72"/>
      <c r="N35" s="71"/>
      <c r="O35" s="312"/>
      <c r="P35" s="210"/>
      <c r="Q35" s="93"/>
      <c r="R35" s="313"/>
      <c r="S35" s="178"/>
      <c r="T35" s="307"/>
      <c r="U35" s="178"/>
      <c r="V35" s="307"/>
      <c r="W35" s="178"/>
      <c r="X35" s="307"/>
      <c r="Y35" s="178"/>
      <c r="Z35" s="307"/>
      <c r="AA35" s="180"/>
      <c r="AB35" s="95"/>
      <c r="AC35" s="71"/>
      <c r="AD35" s="88"/>
      <c r="AE35" s="306"/>
      <c r="AF35" s="71"/>
      <c r="AG35" s="71"/>
      <c r="AH35" s="78"/>
      <c r="AI35" s="71"/>
      <c r="AP35" s="16"/>
      <c r="AQ35" s="165"/>
      <c r="AR35" s="165"/>
      <c r="AS35" s="165"/>
      <c r="AT35" s="165"/>
      <c r="AU35" s="176"/>
      <c r="AW35" s="292"/>
      <c r="AX35" s="292"/>
      <c r="AY35" s="292"/>
      <c r="AZ35" s="255"/>
      <c r="BA35" s="255"/>
      <c r="BB35" s="164"/>
      <c r="BC35" s="164"/>
      <c r="BD35" s="164"/>
      <c r="BE35" s="164"/>
      <c r="BF35" s="164"/>
      <c r="BG35" s="164"/>
      <c r="BH35" s="253"/>
      <c r="BI35" s="164"/>
    </row>
    <row r="36" spans="2:62" ht="12.75" x14ac:dyDescent="0.2">
      <c r="G36" s="90"/>
      <c r="H36" s="71"/>
      <c r="I36" s="71"/>
      <c r="J36" s="92"/>
      <c r="K36" s="92"/>
      <c r="L36" s="88"/>
      <c r="M36" s="72"/>
      <c r="N36" s="71"/>
      <c r="P36" s="97"/>
      <c r="Q36" s="93"/>
      <c r="R36" s="166"/>
      <c r="S36" s="92"/>
      <c r="T36" s="166"/>
      <c r="U36" s="92"/>
      <c r="V36" s="166"/>
      <c r="W36" s="92"/>
      <c r="X36" s="166"/>
      <c r="Y36" s="92"/>
      <c r="Z36" s="208"/>
      <c r="AA36" s="92"/>
      <c r="AB36" s="92"/>
      <c r="AC36" s="71"/>
      <c r="AD36" s="88"/>
      <c r="AE36" s="97"/>
      <c r="AF36" s="71"/>
      <c r="AG36" s="71"/>
      <c r="AH36" s="78"/>
      <c r="AI36" s="71"/>
      <c r="AL36" s="211"/>
      <c r="AW36" s="286"/>
      <c r="AX36" s="286"/>
      <c r="AY36" s="286"/>
      <c r="AZ36" s="255"/>
      <c r="BA36" s="255"/>
      <c r="BB36" s="164"/>
      <c r="BC36" s="164"/>
      <c r="BD36" s="164"/>
      <c r="BE36" s="164"/>
      <c r="BF36" s="164"/>
      <c r="BG36" s="164"/>
      <c r="BH36" s="253"/>
      <c r="BI36" s="164"/>
    </row>
    <row r="37" spans="2:62" ht="12.75" x14ac:dyDescent="0.2">
      <c r="G37" s="90"/>
      <c r="H37" s="71"/>
      <c r="I37" s="71"/>
      <c r="J37" s="92"/>
      <c r="K37" s="92"/>
      <c r="L37" s="88"/>
      <c r="M37" s="72"/>
      <c r="N37" s="71"/>
      <c r="O37" s="220" t="str">
        <f>$C$39</f>
        <v>Section C - Defining or developing safeguard policies, laws and regulations</v>
      </c>
      <c r="P37" s="97"/>
      <c r="Q37" s="93"/>
      <c r="R37" s="166"/>
      <c r="S37" s="92"/>
      <c r="T37" s="166"/>
      <c r="U37" s="92"/>
      <c r="V37" s="166"/>
      <c r="W37" s="92"/>
      <c r="X37" s="166"/>
      <c r="Y37" s="92"/>
      <c r="Z37" s="208"/>
      <c r="AA37" s="92"/>
      <c r="AB37" s="92"/>
      <c r="AC37" s="71"/>
      <c r="AD37" s="88"/>
      <c r="AE37" s="97"/>
      <c r="AF37" s="71"/>
      <c r="AG37" s="71"/>
      <c r="AH37" s="78"/>
      <c r="AI37" s="71"/>
      <c r="AL37" s="211"/>
      <c r="AW37" s="286"/>
      <c r="AX37" s="286"/>
      <c r="AY37" s="286"/>
      <c r="AZ37" s="255"/>
      <c r="BA37" s="255"/>
      <c r="BB37" s="164"/>
      <c r="BC37" s="164"/>
      <c r="BD37" s="164"/>
      <c r="BE37" s="164"/>
      <c r="BF37" s="164"/>
      <c r="BG37" s="164"/>
      <c r="BH37" s="253"/>
      <c r="BI37" s="164"/>
    </row>
    <row r="38" spans="2:62" ht="13.5" thickBot="1" x14ac:dyDescent="0.25">
      <c r="G38" s="90"/>
      <c r="H38" s="71"/>
      <c r="I38" s="71"/>
      <c r="J38" s="92"/>
      <c r="K38" s="92"/>
      <c r="L38" s="88"/>
      <c r="M38" s="72"/>
      <c r="N38" s="71"/>
      <c r="O38" s="97"/>
      <c r="P38" s="97"/>
      <c r="Q38" s="93"/>
      <c r="R38" s="166"/>
      <c r="S38" s="92"/>
      <c r="T38" s="166"/>
      <c r="U38" s="92"/>
      <c r="V38" s="166"/>
      <c r="W38" s="92"/>
      <c r="X38" s="166"/>
      <c r="Y38" s="92"/>
      <c r="Z38" s="166"/>
      <c r="AA38" s="92"/>
      <c r="AB38" s="92"/>
      <c r="AC38" s="71"/>
      <c r="AD38" s="88"/>
      <c r="AE38" s="97"/>
      <c r="AF38" s="71"/>
      <c r="AG38" s="71"/>
      <c r="AH38" s="78"/>
      <c r="AI38" s="71"/>
      <c r="AL38" s="211"/>
      <c r="AW38" s="286"/>
      <c r="AX38" s="286"/>
      <c r="AY38" s="286"/>
      <c r="AZ38" s="255"/>
      <c r="BA38" s="255"/>
      <c r="BB38" s="164"/>
      <c r="BC38" s="164"/>
      <c r="BD38" s="164"/>
      <c r="BE38" s="164"/>
      <c r="BF38" s="164"/>
      <c r="BG38" s="164"/>
      <c r="BH38" s="253"/>
      <c r="BI38" s="164"/>
    </row>
    <row r="39" spans="2:62" ht="45" customHeight="1" thickBot="1" x14ac:dyDescent="0.25">
      <c r="B39" s="8" t="str">
        <f>$M$39</f>
        <v>C.1</v>
      </c>
      <c r="C39" s="274" t="s">
        <v>14</v>
      </c>
      <c r="D39" s="275" t="s">
        <v>109</v>
      </c>
      <c r="E39" s="276" t="s">
        <v>385</v>
      </c>
      <c r="G39" s="90"/>
      <c r="H39" s="209"/>
      <c r="I39" s="71"/>
      <c r="J39" s="92"/>
      <c r="K39" s="95"/>
      <c r="L39" s="88"/>
      <c r="M39" s="72" t="s">
        <v>7</v>
      </c>
      <c r="N39" s="71"/>
      <c r="O39" s="96" t="str">
        <f>$E$39</f>
        <v>Has a gap analysis been undertaken to assess existing policies, laws and regulations (PLRs) vis-à-vis the country approach to safeguards?</v>
      </c>
      <c r="P39" s="210"/>
      <c r="Q39" s="93"/>
      <c r="R39" s="166" t="str">
        <f>$R$13</f>
        <v>Yes</v>
      </c>
      <c r="S39" s="167"/>
      <c r="T39" s="168" t="str">
        <f>$T$13</f>
        <v>Progress made; more work needed</v>
      </c>
      <c r="U39" s="167"/>
      <c r="V39" s="168" t="str">
        <f>$V$13</f>
        <v>Not yet, but planned</v>
      </c>
      <c r="W39" s="167"/>
      <c r="X39" s="168" t="str">
        <f>$X$13</f>
        <v>Still needs to be considered</v>
      </c>
      <c r="Y39" s="167"/>
      <c r="Z39" s="168" t="str">
        <f>$Z$13</f>
        <v>Not a priority activity</v>
      </c>
      <c r="AA39" s="169"/>
      <c r="AB39" s="95"/>
      <c r="AC39" s="71" t="str">
        <f>$M$39</f>
        <v>C.1</v>
      </c>
      <c r="AD39" s="88"/>
      <c r="AE39" s="159"/>
      <c r="AF39" s="71"/>
      <c r="AG39" s="71" t="str">
        <f>$M$39</f>
        <v>C.1</v>
      </c>
      <c r="AH39" s="78"/>
      <c r="AI39" s="71"/>
      <c r="AL39" s="264">
        <v>0</v>
      </c>
      <c r="AM39" s="265" t="str">
        <f>LOOKUP($AL$39,$AL$2:$AM$7)</f>
        <v>-</v>
      </c>
      <c r="AO39" s="8" t="str">
        <f>$M$39</f>
        <v>C.1</v>
      </c>
      <c r="AP39" s="13"/>
      <c r="AQ39" s="271" t="s">
        <v>275</v>
      </c>
      <c r="AR39" s="272" t="s">
        <v>276</v>
      </c>
      <c r="AS39" s="272" t="s">
        <v>402</v>
      </c>
      <c r="AT39" s="272" t="s">
        <v>403</v>
      </c>
      <c r="AU39" s="13"/>
      <c r="AV39" s="14"/>
      <c r="AW39" s="287" t="s">
        <v>515</v>
      </c>
      <c r="AX39" s="287" t="s">
        <v>298</v>
      </c>
      <c r="AY39" s="287" t="s">
        <v>518</v>
      </c>
      <c r="AZ39" s="255" t="str">
        <f>$M$39</f>
        <v>C.1</v>
      </c>
      <c r="BA39" s="255"/>
      <c r="BB39" s="26" t="str">
        <f t="shared" ref="BB39:BG39" si="10">CONCATENATE(AP39)</f>
        <v/>
      </c>
      <c r="BC39" s="26" t="str">
        <f t="shared" si="10"/>
        <v>A gap analysis has been undertaken to assess existing PLRs against the country approach to safeguards. Relevant PLRs may have been assessed against any of the following (if developed): objectives of the country approach to safeguards; safeguards policy framework or roadmap; national set of safeguards; national REDD+ strategy; potential risks and benefits identified in the context of REDD+ implementation; etc.</v>
      </c>
      <c r="BD39" s="26" t="str">
        <f t="shared" si="10"/>
        <v>When conducting a gap analysis to assess existing PLRs against the country approach to safeguards, it may be useful to consider any of the following (if identified/ developed): objectives of the country approach to safeguards; safeguards policy framework or roadmap; national set of safeguards; national REDD+ strategy; potential risks and benefits identified in the context of REDD+ implementation; etc. For any additional support while performing the gap analysis, please consider these tools and other resources:</v>
      </c>
      <c r="BE39" s="26" t="str">
        <f t="shared" si="10"/>
        <v>While planning to conduct a gap analysis to assess existing PLRs against the country approach to safeguards, it may be useful to consider any of the following (if identified/ developed): objectives of the country approach to safeguards; safeguards policy framework or roadmap; national set of safeguards; national REDD+ strategy; potential risks and benefits identified in the context of REDD+ implementation; etc. Please consider these tools and resources for support to conduct a gap analysis of existing PLRs:</v>
      </c>
      <c r="BF39" s="26" t="str">
        <f t="shared" si="10"/>
        <v>If it is decided to perform a gap analysis to assess existing PLRs against the country approach to safeguards, it may be useful to consider any of the following (if identified/ developed): objectives of the country approach to safeguards; safeguards policy framework or roadmap; national set of safeguards; national REDD+ strategy; potential risks and benefits identified in the context of REDD+ implementation; etc. These tools and resources may be consulted for support to conduct a gap analysis of existing PLRs:</v>
      </c>
      <c r="BG39" s="26" t="str">
        <f t="shared" si="10"/>
        <v/>
      </c>
      <c r="BH39" s="253"/>
      <c r="BI39" s="293" t="str">
        <f>LOOKUP($AL$39,$BB$9:$BG$9,$BB$39:$BG$39)</f>
        <v/>
      </c>
      <c r="BJ39" s="262" t="str">
        <f>$M$39</f>
        <v>C.1</v>
      </c>
    </row>
    <row r="40" spans="2:62" ht="13.5" thickBot="1" x14ac:dyDescent="0.25">
      <c r="G40" s="90"/>
      <c r="H40" s="71"/>
      <c r="I40" s="71"/>
      <c r="J40" s="92"/>
      <c r="K40" s="92"/>
      <c r="L40" s="88"/>
      <c r="M40" s="72"/>
      <c r="N40" s="71"/>
      <c r="O40" s="97"/>
      <c r="P40" s="97"/>
      <c r="Q40" s="93"/>
      <c r="R40" s="166"/>
      <c r="S40" s="92"/>
      <c r="T40" s="166"/>
      <c r="U40" s="92"/>
      <c r="V40" s="166"/>
      <c r="W40" s="92"/>
      <c r="X40" s="166"/>
      <c r="Y40" s="92"/>
      <c r="Z40" s="208"/>
      <c r="AA40" s="92"/>
      <c r="AB40" s="92"/>
      <c r="AC40" s="71"/>
      <c r="AD40" s="88"/>
      <c r="AE40" s="97"/>
      <c r="AF40" s="71"/>
      <c r="AG40" s="71"/>
      <c r="AH40" s="78"/>
      <c r="AI40" s="71"/>
      <c r="AL40" s="211"/>
      <c r="AW40" s="289"/>
      <c r="AX40" s="290"/>
      <c r="AY40" s="290"/>
      <c r="AZ40" s="255"/>
      <c r="BA40" s="255"/>
      <c r="BB40" s="164"/>
      <c r="BC40" s="164"/>
      <c r="BD40" s="164"/>
      <c r="BE40" s="164"/>
      <c r="BF40" s="164"/>
      <c r="BG40" s="164"/>
      <c r="BH40" s="253"/>
      <c r="BI40" s="164"/>
    </row>
    <row r="41" spans="2:62" ht="60" customHeight="1" thickBot="1" x14ac:dyDescent="0.25">
      <c r="B41" s="8" t="str">
        <f>$M$41</f>
        <v>C.2</v>
      </c>
      <c r="C41" s="26" t="str">
        <f>$C$39</f>
        <v>Section C - Defining or developing safeguard policies, laws and regulations</v>
      </c>
      <c r="D41" s="275" t="s">
        <v>390</v>
      </c>
      <c r="E41" s="276" t="s">
        <v>133</v>
      </c>
      <c r="G41" s="90"/>
      <c r="H41" s="209"/>
      <c r="I41" s="71"/>
      <c r="J41" s="92"/>
      <c r="K41" s="95"/>
      <c r="L41" s="88"/>
      <c r="M41" s="72" t="s">
        <v>8</v>
      </c>
      <c r="N41" s="71"/>
      <c r="O41" s="96" t="str">
        <f>$E$41</f>
        <v>For any identified gaps or inconsistencies in existing policies, laws and regulations (PLRs), have new PLRs been developed (or existing PLRs amended) in order to achieve the goals of the country approach to safeguards?</v>
      </c>
      <c r="P41" s="97"/>
      <c r="Q41" s="93"/>
      <c r="R41" s="166" t="str">
        <f>$R$13</f>
        <v>Yes</v>
      </c>
      <c r="S41" s="167"/>
      <c r="T41" s="168" t="str">
        <f>$T$13</f>
        <v>Progress made; more work needed</v>
      </c>
      <c r="U41" s="167"/>
      <c r="V41" s="168" t="str">
        <f>$V$13</f>
        <v>Not yet, but planned</v>
      </c>
      <c r="W41" s="167"/>
      <c r="X41" s="168" t="str">
        <f>$X$13</f>
        <v>Still needs to be considered</v>
      </c>
      <c r="Y41" s="167"/>
      <c r="Z41" s="168" t="str">
        <f>$Z$13</f>
        <v>Not a priority activity</v>
      </c>
      <c r="AA41" s="169"/>
      <c r="AB41" s="95"/>
      <c r="AC41" s="71" t="str">
        <f>$M$41</f>
        <v>C.2</v>
      </c>
      <c r="AD41" s="88"/>
      <c r="AE41" s="159"/>
      <c r="AF41" s="71"/>
      <c r="AG41" s="71" t="str">
        <f>$M$41</f>
        <v>C.2</v>
      </c>
      <c r="AH41" s="78"/>
      <c r="AI41" s="71"/>
      <c r="AL41" s="264">
        <v>0</v>
      </c>
      <c r="AM41" s="265" t="str">
        <f>LOOKUP($AL$41,$AL$2:$AM$7)</f>
        <v>-</v>
      </c>
      <c r="AO41" s="8" t="str">
        <f>$M$41</f>
        <v>C.2</v>
      </c>
      <c r="AP41" s="13"/>
      <c r="AQ41" s="271" t="s">
        <v>404</v>
      </c>
      <c r="AR41" s="272" t="s">
        <v>405</v>
      </c>
      <c r="AS41" s="272" t="s">
        <v>405</v>
      </c>
      <c r="AT41" s="272" t="s">
        <v>277</v>
      </c>
      <c r="AU41" s="13"/>
      <c r="AV41" s="14"/>
      <c r="AW41" s="287" t="s">
        <v>516</v>
      </c>
      <c r="AX41" s="287" t="s">
        <v>517</v>
      </c>
      <c r="AY41" s="287" t="s">
        <v>205</v>
      </c>
      <c r="AZ41" s="255" t="str">
        <f>$M$41</f>
        <v>C.2</v>
      </c>
      <c r="BA41" s="255"/>
      <c r="BB41" s="26" t="str">
        <f t="shared" ref="BB41:BG41" si="11">CONCATENATE(AP41)</f>
        <v/>
      </c>
      <c r="BC41" s="26" t="str">
        <f t="shared" si="11"/>
        <v>For any identified gaps or inconsistencies in existing policies, laws and regulations (PLRs), new PLRs have been developed and/or existing PLRs have been amended in order to comprehensively achieve the objectives of the country approach to safeguards. A road map to guide this work on addressing any gaps or inconsistencies in PLRs may have been developed.</v>
      </c>
      <c r="BD41" s="26" t="str">
        <f t="shared" si="11"/>
        <v>The following tools and resources can be useful both for amending existing PLRs as well as for developing new ones. It may also be useful to develop a roadmap to guide the work on addressing any gaps or inconsistencies in PLRs.</v>
      </c>
      <c r="BE41" s="26" t="str">
        <f t="shared" si="11"/>
        <v>The following tools and resources can be useful both for amending existing PLRs as well as for developing new ones. It may also be useful to develop a roadmap to guide the work on addressing any gaps or inconsistencies in PLRs.</v>
      </c>
      <c r="BF41" s="26" t="str">
        <f t="shared" si="11"/>
        <v>If it is decided to identify gaps or inconsistencies in existing PLRs, it is recommended to develop new (or amend existing) PLRs in order to comprehensively achieve the goals of the country approach to safeguards. It may also be useful to develop a roadmap for addressing any gaps or inconsistencies in PLRs. The following tools and resources can be useful both for amending existing PLRs as well as for developing new ones:</v>
      </c>
      <c r="BG41" s="26" t="str">
        <f t="shared" si="11"/>
        <v/>
      </c>
      <c r="BH41" s="253"/>
      <c r="BI41" s="293" t="str">
        <f>LOOKUP($AL$41,$BB$9:$BG$9,$BB$41:$BG$41)</f>
        <v/>
      </c>
      <c r="BJ41" s="262" t="str">
        <f>$M$41</f>
        <v>C.2</v>
      </c>
    </row>
    <row r="42" spans="2:62" ht="12.75" x14ac:dyDescent="0.2">
      <c r="G42" s="90"/>
      <c r="H42" s="71"/>
      <c r="I42" s="71"/>
      <c r="J42" s="92"/>
      <c r="K42" s="92"/>
      <c r="L42" s="88"/>
      <c r="M42" s="72"/>
      <c r="N42" s="71"/>
      <c r="O42" s="97"/>
      <c r="P42" s="97"/>
      <c r="Q42" s="93"/>
      <c r="R42" s="166"/>
      <c r="S42" s="92"/>
      <c r="T42" s="166"/>
      <c r="U42" s="92"/>
      <c r="V42" s="166"/>
      <c r="W42" s="92"/>
      <c r="X42" s="166"/>
      <c r="Y42" s="92"/>
      <c r="Z42" s="166"/>
      <c r="AA42" s="92"/>
      <c r="AB42" s="92"/>
      <c r="AC42" s="71"/>
      <c r="AD42" s="88"/>
      <c r="AE42" s="97"/>
      <c r="AF42" s="71"/>
      <c r="AG42" s="71"/>
      <c r="AH42" s="78"/>
      <c r="AI42" s="71"/>
      <c r="AL42" s="211"/>
      <c r="AW42" s="289"/>
      <c r="AX42" s="290"/>
      <c r="AY42" s="290"/>
      <c r="AZ42" s="255"/>
      <c r="BA42" s="255"/>
      <c r="BB42" s="164"/>
      <c r="BC42" s="164"/>
      <c r="BD42" s="164"/>
      <c r="BE42" s="164"/>
      <c r="BF42" s="164"/>
      <c r="BG42" s="164"/>
      <c r="BH42" s="253"/>
      <c r="BI42" s="164"/>
    </row>
    <row r="43" spans="2:62" ht="12.75" x14ac:dyDescent="0.2">
      <c r="G43" s="90"/>
      <c r="H43" s="71"/>
      <c r="I43" s="71"/>
      <c r="J43" s="92"/>
      <c r="K43" s="92"/>
      <c r="L43" s="88"/>
      <c r="M43" s="72"/>
      <c r="N43" s="71"/>
      <c r="O43" s="220" t="str">
        <f>$C$45</f>
        <v>Section D - Collecting information on safeguards</v>
      </c>
      <c r="P43" s="97"/>
      <c r="Q43" s="93"/>
      <c r="R43" s="166"/>
      <c r="S43" s="92"/>
      <c r="T43" s="166"/>
      <c r="U43" s="92"/>
      <c r="V43" s="166"/>
      <c r="W43" s="92"/>
      <c r="X43" s="166"/>
      <c r="Y43" s="92"/>
      <c r="Z43" s="166"/>
      <c r="AA43" s="92"/>
      <c r="AB43" s="92"/>
      <c r="AC43" s="71"/>
      <c r="AD43" s="88"/>
      <c r="AE43" s="97"/>
      <c r="AF43" s="71"/>
      <c r="AG43" s="71"/>
      <c r="AH43" s="78"/>
      <c r="AI43" s="71"/>
      <c r="AL43" s="211"/>
      <c r="AW43" s="286"/>
      <c r="AX43" s="286"/>
      <c r="AY43" s="286"/>
      <c r="AZ43" s="255"/>
      <c r="BA43" s="255"/>
      <c r="BB43" s="164"/>
      <c r="BC43" s="164"/>
      <c r="BD43" s="164"/>
      <c r="BE43" s="164"/>
      <c r="BF43" s="164"/>
      <c r="BG43" s="164"/>
      <c r="BH43" s="253"/>
      <c r="BI43" s="164"/>
    </row>
    <row r="44" spans="2:62" ht="13.5" thickBot="1" x14ac:dyDescent="0.25">
      <c r="G44" s="90"/>
      <c r="H44" s="71"/>
      <c r="I44" s="71"/>
      <c r="J44" s="92"/>
      <c r="K44" s="92"/>
      <c r="L44" s="88"/>
      <c r="M44" s="72"/>
      <c r="N44" s="71"/>
      <c r="O44" s="97"/>
      <c r="P44" s="97"/>
      <c r="Q44" s="93"/>
      <c r="R44" s="166"/>
      <c r="S44" s="92"/>
      <c r="T44" s="166"/>
      <c r="U44" s="92"/>
      <c r="V44" s="166"/>
      <c r="W44" s="92"/>
      <c r="X44" s="166"/>
      <c r="Y44" s="92"/>
      <c r="Z44" s="166"/>
      <c r="AA44" s="92"/>
      <c r="AB44" s="92"/>
      <c r="AC44" s="71"/>
      <c r="AD44" s="88"/>
      <c r="AE44" s="97"/>
      <c r="AF44" s="71"/>
      <c r="AG44" s="71"/>
      <c r="AH44" s="78"/>
      <c r="AI44" s="71"/>
      <c r="AL44" s="211"/>
      <c r="AW44" s="286"/>
      <c r="AX44" s="286"/>
      <c r="AY44" s="286"/>
      <c r="AZ44" s="255"/>
      <c r="BA44" s="255"/>
      <c r="BB44" s="164"/>
      <c r="BC44" s="164"/>
      <c r="BD44" s="164"/>
      <c r="BE44" s="164"/>
      <c r="BF44" s="164"/>
      <c r="BG44" s="164"/>
      <c r="BH44" s="253"/>
      <c r="BI44" s="164"/>
    </row>
    <row r="45" spans="2:62" ht="30" customHeight="1" thickBot="1" x14ac:dyDescent="0.25">
      <c r="B45" s="8" t="str">
        <f>$M$45</f>
        <v>D.1</v>
      </c>
      <c r="C45" s="274" t="s">
        <v>56</v>
      </c>
      <c r="D45" s="275" t="s">
        <v>50</v>
      </c>
      <c r="E45" s="276" t="s">
        <v>168</v>
      </c>
      <c r="G45" s="90"/>
      <c r="H45" s="209"/>
      <c r="I45" s="71"/>
      <c r="J45" s="95"/>
      <c r="K45" s="95"/>
      <c r="L45" s="88"/>
      <c r="M45" s="72" t="s">
        <v>9</v>
      </c>
      <c r="N45" s="71"/>
      <c r="O45" s="96" t="str">
        <f>$E$45</f>
        <v>Has an assessment of the existing information sources and information systems relevant to safeguards been conducted?</v>
      </c>
      <c r="P45" s="210"/>
      <c r="Q45" s="93"/>
      <c r="R45" s="166" t="str">
        <f>$R$13</f>
        <v>Yes</v>
      </c>
      <c r="S45" s="167"/>
      <c r="T45" s="168" t="str">
        <f>$T$13</f>
        <v>Progress made; more work needed</v>
      </c>
      <c r="U45" s="167"/>
      <c r="V45" s="168" t="str">
        <f>$V$13</f>
        <v>Not yet, but planned</v>
      </c>
      <c r="W45" s="167"/>
      <c r="X45" s="168" t="str">
        <f>$X$13</f>
        <v>Still needs to be considered</v>
      </c>
      <c r="Y45" s="167"/>
      <c r="Z45" s="168" t="str">
        <f>$Z$13</f>
        <v>Not a priority activity</v>
      </c>
      <c r="AA45" s="169"/>
      <c r="AB45" s="95"/>
      <c r="AC45" s="71" t="str">
        <f>$M$45</f>
        <v>D.1</v>
      </c>
      <c r="AD45" s="88"/>
      <c r="AE45" s="159"/>
      <c r="AF45" s="71"/>
      <c r="AG45" s="71" t="str">
        <f>$M$45</f>
        <v>D.1</v>
      </c>
      <c r="AH45" s="78"/>
      <c r="AI45" s="71"/>
      <c r="AL45" s="264">
        <v>0</v>
      </c>
      <c r="AM45" s="265" t="str">
        <f>LOOKUP($AL$45,$AL$2:$AM$7)</f>
        <v>-</v>
      </c>
      <c r="AO45" s="8" t="str">
        <f>$M$45</f>
        <v>D.1</v>
      </c>
      <c r="AP45" s="13"/>
      <c r="AQ45" s="271" t="s">
        <v>406</v>
      </c>
      <c r="AR45" s="272" t="s">
        <v>101</v>
      </c>
      <c r="AS45" s="272" t="s">
        <v>407</v>
      </c>
      <c r="AT45" s="272" t="s">
        <v>278</v>
      </c>
      <c r="AU45" s="13"/>
      <c r="AV45" s="14"/>
      <c r="AW45" s="287" t="s">
        <v>530</v>
      </c>
      <c r="AX45" s="288"/>
      <c r="AY45" s="287"/>
      <c r="AZ45" s="255" t="str">
        <f>$M$45</f>
        <v>D.1</v>
      </c>
      <c r="BA45" s="255"/>
      <c r="BB45" s="26" t="str">
        <f t="shared" ref="BB45:BG45" si="12">CONCATENATE(AP45)</f>
        <v/>
      </c>
      <c r="BC45" s="26" t="str">
        <f t="shared" si="12"/>
        <v>A gap analysis of existing information sources and systems for the provision of information relevant to REDD+ safeguards has been conducted.</v>
      </c>
      <c r="BD45" s="26" t="str">
        <f t="shared" si="12"/>
        <v>For additional guidance while conducting a gap analysis of existing information sources and systems relevant to REDD+ safeguards, please consider these relevant tools, guides and resources:</v>
      </c>
      <c r="BE45" s="26" t="str">
        <f t="shared" si="12"/>
        <v>For planning and conducting a gap analysis of existing information sources and systems relevant to REDD+ safeguards, these associated tools/guidelines may be helpful:</v>
      </c>
      <c r="BF45" s="26" t="str">
        <f t="shared" si="12"/>
        <v>If a gap analysis of existing information sources and systems for the provision of information relevant to safeguards will be conducted, these tools, guidelines and resources may be of use:</v>
      </c>
      <c r="BG45" s="26" t="str">
        <f t="shared" si="12"/>
        <v/>
      </c>
      <c r="BH45" s="253"/>
      <c r="BI45" s="293" t="str">
        <f>LOOKUP($AL$45,$BB$9:$BG$9,$BB$45:$BG$45)</f>
        <v/>
      </c>
      <c r="BJ45" s="262" t="str">
        <f>$M$45</f>
        <v>D.1</v>
      </c>
    </row>
    <row r="46" spans="2:62" ht="13.5" thickBot="1" x14ac:dyDescent="0.25">
      <c r="G46" s="90"/>
      <c r="H46" s="71"/>
      <c r="I46" s="71"/>
      <c r="J46" s="92"/>
      <c r="K46" s="92"/>
      <c r="L46" s="88"/>
      <c r="M46" s="72"/>
      <c r="N46" s="71"/>
      <c r="O46" s="97"/>
      <c r="P46" s="97"/>
      <c r="Q46" s="93"/>
      <c r="R46" s="166"/>
      <c r="S46" s="92"/>
      <c r="T46" s="166"/>
      <c r="U46" s="92"/>
      <c r="V46" s="166"/>
      <c r="W46" s="92"/>
      <c r="X46" s="166"/>
      <c r="Y46" s="92"/>
      <c r="Z46" s="166"/>
      <c r="AA46" s="92"/>
      <c r="AB46" s="92"/>
      <c r="AC46" s="71"/>
      <c r="AD46" s="88"/>
      <c r="AE46" s="97"/>
      <c r="AF46" s="71"/>
      <c r="AG46" s="71"/>
      <c r="AH46" s="78"/>
      <c r="AI46" s="71"/>
      <c r="AL46" s="211"/>
      <c r="AW46" s="286"/>
      <c r="AX46" s="286"/>
      <c r="AY46" s="286"/>
      <c r="AZ46" s="255"/>
      <c r="BA46" s="255"/>
      <c r="BB46" s="164"/>
      <c r="BC46" s="164"/>
      <c r="BD46" s="164"/>
      <c r="BE46" s="164"/>
      <c r="BF46" s="164"/>
      <c r="BG46" s="164"/>
      <c r="BH46" s="253"/>
      <c r="BI46" s="164"/>
    </row>
    <row r="47" spans="2:62" ht="30" customHeight="1" thickBot="1" x14ac:dyDescent="0.25">
      <c r="B47" s="8" t="str">
        <f>$M$47</f>
        <v>D.2</v>
      </c>
      <c r="C47" s="26" t="str">
        <f>$C$45</f>
        <v>Section D - Collecting information on safeguards</v>
      </c>
      <c r="D47" s="275" t="s">
        <v>391</v>
      </c>
      <c r="E47" s="276" t="s">
        <v>94</v>
      </c>
      <c r="G47" s="90"/>
      <c r="H47" s="209"/>
      <c r="I47" s="71"/>
      <c r="J47" s="95"/>
      <c r="K47" s="95"/>
      <c r="L47" s="88"/>
      <c r="M47" s="72" t="s">
        <v>10</v>
      </c>
      <c r="N47" s="71"/>
      <c r="O47" s="96" t="str">
        <f>$E$47</f>
        <v>Have indicators been developed/updated to assess whether safeguards are being addressed and respected?</v>
      </c>
      <c r="P47" s="210"/>
      <c r="Q47" s="93"/>
      <c r="R47" s="166" t="str">
        <f>$R$13</f>
        <v>Yes</v>
      </c>
      <c r="S47" s="167"/>
      <c r="T47" s="168" t="str">
        <f>$T$13</f>
        <v>Progress made; more work needed</v>
      </c>
      <c r="U47" s="167"/>
      <c r="V47" s="168" t="str">
        <f>$V$13</f>
        <v>Not yet, but planned</v>
      </c>
      <c r="W47" s="167"/>
      <c r="X47" s="168" t="str">
        <f>$X$13</f>
        <v>Still needs to be considered</v>
      </c>
      <c r="Y47" s="167"/>
      <c r="Z47" s="168" t="str">
        <f>$Z$13</f>
        <v>Not a priority activity</v>
      </c>
      <c r="AA47" s="169"/>
      <c r="AB47" s="95"/>
      <c r="AC47" s="71" t="str">
        <f>$M$47</f>
        <v>D.2</v>
      </c>
      <c r="AD47" s="88"/>
      <c r="AE47" s="159"/>
      <c r="AF47" s="71"/>
      <c r="AG47" s="71" t="str">
        <f>$M$47</f>
        <v>D.2</v>
      </c>
      <c r="AH47" s="78"/>
      <c r="AI47" s="71"/>
      <c r="AL47" s="264">
        <v>0</v>
      </c>
      <c r="AM47" s="265" t="str">
        <f>LOOKUP($AL$47,$AL$2:$AM$7)</f>
        <v>-</v>
      </c>
      <c r="AO47" s="8" t="str">
        <f>$M$47</f>
        <v>D.2</v>
      </c>
      <c r="AP47" s="13"/>
      <c r="AQ47" s="271" t="s">
        <v>408</v>
      </c>
      <c r="AR47" s="272" t="s">
        <v>409</v>
      </c>
      <c r="AS47" s="272" t="s">
        <v>410</v>
      </c>
      <c r="AT47" s="272" t="s">
        <v>411</v>
      </c>
      <c r="AU47" s="13"/>
      <c r="AV47" s="14"/>
      <c r="AW47" s="287" t="s">
        <v>520</v>
      </c>
      <c r="AX47" s="287" t="s">
        <v>434</v>
      </c>
      <c r="AY47" s="287" t="s">
        <v>206</v>
      </c>
      <c r="AZ47" s="255" t="str">
        <f>$M$47</f>
        <v>D.2</v>
      </c>
      <c r="BA47" s="255"/>
      <c r="BB47" s="26" t="str">
        <f t="shared" ref="BB47:BG47" si="13">CONCATENATE(AP47)</f>
        <v/>
      </c>
      <c r="BC47" s="26" t="str">
        <f t="shared" si="13"/>
        <v>Indicators for the assessment of whether safeguards are being addressed and respected have been developed. Relevant indicators from other identified systems of information have been adapted to the context of the country approach to safeguards.</v>
      </c>
      <c r="BD47" s="26" t="str">
        <f t="shared" si="13"/>
        <v>For additional guidance while developing safeguards indicators or adapting relevant indicators from other identified systems of information within the context of the country approach to safeguards, please consider these relevant tools and guidelines:</v>
      </c>
      <c r="BE47" s="26" t="str">
        <f t="shared" si="13"/>
        <v>For designing indicators on safeguards or adapting existing relevant indicators from other identified systems of information within the context of the country approach to safeguards, these related tools and guidelines might be considered:</v>
      </c>
      <c r="BF47" s="26" t="str">
        <f t="shared" si="13"/>
        <v>If it is decided that indicators to assess whether safeguards are being addressed and respected will be developed or adapted, these tools and guidelines may be consulted:</v>
      </c>
      <c r="BG47" s="26" t="str">
        <f t="shared" si="13"/>
        <v/>
      </c>
      <c r="BH47" s="253"/>
      <c r="BI47" s="293" t="str">
        <f>LOOKUP($AL$47,$BB$9:$BG$9,$BB$47:$BG$47)</f>
        <v/>
      </c>
      <c r="BJ47" s="262" t="str">
        <f>$M$47</f>
        <v>D.2</v>
      </c>
    </row>
    <row r="48" spans="2:62" ht="13.5" thickBot="1" x14ac:dyDescent="0.25">
      <c r="C48" s="27"/>
      <c r="G48" s="90"/>
      <c r="H48" s="71"/>
      <c r="I48" s="71"/>
      <c r="J48" s="92"/>
      <c r="K48" s="92"/>
      <c r="L48" s="88"/>
      <c r="M48" s="72"/>
      <c r="N48" s="71"/>
      <c r="O48" s="97"/>
      <c r="P48" s="97"/>
      <c r="Q48" s="93"/>
      <c r="R48" s="166"/>
      <c r="S48" s="92"/>
      <c r="T48" s="166"/>
      <c r="U48" s="92"/>
      <c r="V48" s="166"/>
      <c r="W48" s="92"/>
      <c r="X48" s="166"/>
      <c r="Y48" s="92"/>
      <c r="Z48" s="166"/>
      <c r="AA48" s="92"/>
      <c r="AB48" s="92"/>
      <c r="AC48" s="71"/>
      <c r="AD48" s="88"/>
      <c r="AE48" s="97"/>
      <c r="AF48" s="71"/>
      <c r="AG48" s="71"/>
      <c r="AH48" s="78"/>
      <c r="AI48" s="71"/>
      <c r="AL48" s="211"/>
      <c r="AW48" s="286"/>
      <c r="AX48" s="286"/>
      <c r="AY48" s="286"/>
      <c r="AZ48" s="255"/>
      <c r="BA48" s="255"/>
      <c r="BB48" s="164"/>
      <c r="BC48" s="164"/>
      <c r="BD48" s="164"/>
      <c r="BE48" s="164"/>
      <c r="BF48" s="164"/>
      <c r="BG48" s="164"/>
      <c r="BH48" s="253"/>
      <c r="BI48" s="164"/>
    </row>
    <row r="49" spans="2:62" ht="30" customHeight="1" thickBot="1" x14ac:dyDescent="0.25">
      <c r="B49" s="8" t="str">
        <f>$M$49</f>
        <v>D.3</v>
      </c>
      <c r="C49" s="26" t="str">
        <f>$C$45</f>
        <v>Section D - Collecting information on safeguards</v>
      </c>
      <c r="D49" s="275" t="s">
        <v>290</v>
      </c>
      <c r="E49" s="276" t="s">
        <v>268</v>
      </c>
      <c r="G49" s="90"/>
      <c r="H49" s="209"/>
      <c r="I49" s="71"/>
      <c r="J49" s="95"/>
      <c r="K49" s="95"/>
      <c r="L49" s="88"/>
      <c r="M49" s="72" t="s">
        <v>11</v>
      </c>
      <c r="N49" s="71"/>
      <c r="O49" s="96" t="str">
        <f>$E$49</f>
        <v>Have methods and methodologies (either existing or new) been applied to collect information?</v>
      </c>
      <c r="P49" s="210"/>
      <c r="Q49" s="93"/>
      <c r="R49" s="166" t="str">
        <f>$R$13</f>
        <v>Yes</v>
      </c>
      <c r="S49" s="167"/>
      <c r="T49" s="168" t="str">
        <f>$T$13</f>
        <v>Progress made; more work needed</v>
      </c>
      <c r="U49" s="167"/>
      <c r="V49" s="168" t="str">
        <f>$V$13</f>
        <v>Not yet, but planned</v>
      </c>
      <c r="W49" s="167"/>
      <c r="X49" s="168" t="str">
        <f>$X$13</f>
        <v>Still needs to be considered</v>
      </c>
      <c r="Y49" s="167"/>
      <c r="Z49" s="168" t="str">
        <f>$Z$13</f>
        <v>Not a priority activity</v>
      </c>
      <c r="AA49" s="169"/>
      <c r="AB49" s="95"/>
      <c r="AC49" s="71" t="str">
        <f>$M$49</f>
        <v>D.3</v>
      </c>
      <c r="AD49" s="88"/>
      <c r="AE49" s="159"/>
      <c r="AF49" s="71"/>
      <c r="AG49" s="71" t="str">
        <f>$M$49</f>
        <v>D.3</v>
      </c>
      <c r="AH49" s="78"/>
      <c r="AI49" s="71"/>
      <c r="AL49" s="264">
        <v>0</v>
      </c>
      <c r="AM49" s="265" t="str">
        <f>LOOKUP($AL$49,$AL$2:$AM$7)</f>
        <v>-</v>
      </c>
      <c r="AO49" s="8" t="str">
        <f>$M$49</f>
        <v>D.3</v>
      </c>
      <c r="AP49" s="13"/>
      <c r="AQ49" s="271" t="s">
        <v>412</v>
      </c>
      <c r="AR49" s="272" t="s">
        <v>413</v>
      </c>
      <c r="AS49" s="272" t="s">
        <v>414</v>
      </c>
      <c r="AT49" s="272" t="s">
        <v>195</v>
      </c>
      <c r="AU49" s="13"/>
      <c r="AV49" s="14"/>
      <c r="AW49" s="287" t="s">
        <v>521</v>
      </c>
      <c r="AX49" s="287" t="s">
        <v>246</v>
      </c>
      <c r="AY49" s="287" t="s">
        <v>245</v>
      </c>
      <c r="AZ49" s="255" t="str">
        <f>$M$49</f>
        <v>D.3</v>
      </c>
      <c r="BA49" s="255"/>
      <c r="BB49" s="26" t="str">
        <f t="shared" ref="BB49:BG49" si="14">CONCATENATE(AP49)</f>
        <v/>
      </c>
      <c r="BC49" s="26" t="str">
        <f t="shared" si="14"/>
        <v>The country is either already implementing or has selected methods/methodologies (either existing or now) for collecting safeguard information.</v>
      </c>
      <c r="BD49" s="26" t="str">
        <f t="shared" si="14"/>
        <v>For further assistance while selecting methods/methodologies for collecting safeguard information, please refer to the following:</v>
      </c>
      <c r="BE49" s="26" t="str">
        <f t="shared" si="14"/>
        <v>For evaluating and selecting methods/methodologies for collecting safeguard information, it may be helpful to consider these tools:</v>
      </c>
      <c r="BF49" s="26" t="str">
        <f t="shared" si="14"/>
        <v>When reviewing and/or selecting methods and methodologies to collect safeguards-related information, the following tools, guidelines and resources may be helpful:</v>
      </c>
      <c r="BG49" s="26" t="str">
        <f t="shared" si="14"/>
        <v/>
      </c>
      <c r="BH49" s="253"/>
      <c r="BI49" s="293" t="str">
        <f>LOOKUP($AL$49,$BB$9:$BG$9,$BB$49:$BG$49)</f>
        <v/>
      </c>
      <c r="BJ49" s="262" t="str">
        <f>$M$49</f>
        <v>D.3</v>
      </c>
    </row>
    <row r="50" spans="2:62" ht="13.5" thickBot="1" x14ac:dyDescent="0.25">
      <c r="G50" s="90"/>
      <c r="H50" s="71"/>
      <c r="I50" s="71"/>
      <c r="J50" s="92"/>
      <c r="K50" s="92"/>
      <c r="L50" s="88"/>
      <c r="M50" s="72"/>
      <c r="N50" s="71"/>
      <c r="O50" s="97"/>
      <c r="P50" s="97"/>
      <c r="Q50" s="93"/>
      <c r="R50" s="166"/>
      <c r="S50" s="92"/>
      <c r="T50" s="166"/>
      <c r="U50" s="92"/>
      <c r="V50" s="166"/>
      <c r="W50" s="92"/>
      <c r="X50" s="166"/>
      <c r="Y50" s="92"/>
      <c r="Z50" s="166"/>
      <c r="AA50" s="92"/>
      <c r="AB50" s="92"/>
      <c r="AC50" s="71"/>
      <c r="AD50" s="88"/>
      <c r="AE50" s="97"/>
      <c r="AF50" s="71"/>
      <c r="AG50" s="71"/>
      <c r="AH50" s="78"/>
      <c r="AI50" s="71"/>
      <c r="AL50" s="211"/>
      <c r="AW50" s="286"/>
      <c r="AX50" s="286"/>
      <c r="AY50" s="286"/>
      <c r="AZ50" s="255"/>
      <c r="BA50" s="255"/>
      <c r="BB50" s="164"/>
      <c r="BC50" s="164"/>
      <c r="BD50" s="164"/>
      <c r="BE50" s="164"/>
      <c r="BF50" s="164"/>
      <c r="BG50" s="164"/>
      <c r="BH50" s="253"/>
      <c r="BI50" s="164"/>
    </row>
    <row r="51" spans="2:62" ht="30" customHeight="1" thickBot="1" x14ac:dyDescent="0.25">
      <c r="B51" s="8" t="str">
        <f>$M$51</f>
        <v>D.4</v>
      </c>
      <c r="C51" s="26" t="str">
        <f>$C$45</f>
        <v>Section D - Collecting information on safeguards</v>
      </c>
      <c r="D51" s="275" t="s">
        <v>392</v>
      </c>
      <c r="E51" s="276" t="s">
        <v>169</v>
      </c>
      <c r="G51" s="90"/>
      <c r="H51" s="209"/>
      <c r="I51" s="71"/>
      <c r="J51" s="95"/>
      <c r="K51" s="92"/>
      <c r="L51" s="88"/>
      <c r="M51" s="72" t="s">
        <v>128</v>
      </c>
      <c r="N51" s="71"/>
      <c r="O51" s="96" t="str">
        <f>$E$51</f>
        <v>Has the methodological approach for collecting information on safeguards been validated by stakeholders?</v>
      </c>
      <c r="P51" s="210"/>
      <c r="Q51" s="93"/>
      <c r="R51" s="166" t="str">
        <f>$R$13</f>
        <v>Yes</v>
      </c>
      <c r="S51" s="167"/>
      <c r="T51" s="168" t="str">
        <f>$T$13</f>
        <v>Progress made; more work needed</v>
      </c>
      <c r="U51" s="167"/>
      <c r="V51" s="168" t="str">
        <f>$V$13</f>
        <v>Not yet, but planned</v>
      </c>
      <c r="W51" s="167"/>
      <c r="X51" s="168" t="str">
        <f>$X$13</f>
        <v>Still needs to be considered</v>
      </c>
      <c r="Y51" s="167"/>
      <c r="Z51" s="168" t="str">
        <f>$Z$13</f>
        <v>Not a priority activity</v>
      </c>
      <c r="AA51" s="169"/>
      <c r="AB51" s="95"/>
      <c r="AC51" s="71" t="str">
        <f>$M$51</f>
        <v>D.4</v>
      </c>
      <c r="AD51" s="88"/>
      <c r="AE51" s="159"/>
      <c r="AF51" s="71"/>
      <c r="AG51" s="71" t="str">
        <f>$M$51</f>
        <v>D.4</v>
      </c>
      <c r="AH51" s="78"/>
      <c r="AI51" s="71"/>
      <c r="AL51" s="264">
        <v>0</v>
      </c>
      <c r="AM51" s="265" t="str">
        <f>LOOKUP($AL$51,$AL$2:$AM$7)</f>
        <v>-</v>
      </c>
      <c r="AO51" s="8" t="str">
        <f>$M$51</f>
        <v>D.4</v>
      </c>
      <c r="AP51" s="13"/>
      <c r="AQ51" s="271" t="s">
        <v>415</v>
      </c>
      <c r="AR51" s="272" t="s">
        <v>135</v>
      </c>
      <c r="AS51" s="272" t="s">
        <v>136</v>
      </c>
      <c r="AT51" s="272" t="s">
        <v>196</v>
      </c>
      <c r="AU51" s="13"/>
      <c r="AV51" s="14"/>
      <c r="AW51" s="287" t="s">
        <v>522</v>
      </c>
      <c r="AX51" s="287" t="s">
        <v>519</v>
      </c>
      <c r="AY51" s="287"/>
      <c r="AZ51" s="255" t="str">
        <f>$M$51</f>
        <v>D.4</v>
      </c>
      <c r="BA51" s="255"/>
      <c r="BB51" s="26" t="str">
        <f t="shared" ref="BB51:BG51" si="15">CONCATENATE(AP51)</f>
        <v/>
      </c>
      <c r="BC51" s="26" t="str">
        <f t="shared" si="15"/>
        <v>Stakeholders have validated the methodological approach for collecting safeguards information.</v>
      </c>
      <c r="BD51" s="26" t="str">
        <f t="shared" si="15"/>
        <v>For further guidance on validating approaches/ methodologies for collecting safeguards information with multiple stakeholders, please refer to the following:</v>
      </c>
      <c r="BE51" s="26" t="str">
        <f t="shared" si="15"/>
        <v>For guidance on validating approaches/ methodologies for collecting safeguards information with multiple stakeholders, please refer to the following:</v>
      </c>
      <c r="BF51" s="26" t="str">
        <f t="shared" si="15"/>
        <v>If it is decided to validate approaches/ methodologies for collecting safeguards information with multiple stakeholders, the following may be consulted:</v>
      </c>
      <c r="BG51" s="26" t="str">
        <f t="shared" si="15"/>
        <v/>
      </c>
      <c r="BH51" s="253"/>
      <c r="BI51" s="293" t="str">
        <f>LOOKUP($AL$51,$BB$9:$BG$9,$BB$51:$BG$51)</f>
        <v/>
      </c>
      <c r="BJ51" s="262" t="str">
        <f>$M$51</f>
        <v>D.4</v>
      </c>
    </row>
    <row r="52" spans="2:62" ht="12.75" x14ac:dyDescent="0.2">
      <c r="G52" s="90"/>
      <c r="H52" s="71"/>
      <c r="I52" s="71"/>
      <c r="J52" s="92"/>
      <c r="K52" s="92"/>
      <c r="L52" s="88"/>
      <c r="M52" s="72"/>
      <c r="N52" s="71"/>
      <c r="O52" s="97"/>
      <c r="P52" s="97"/>
      <c r="Q52" s="93"/>
      <c r="R52" s="166"/>
      <c r="S52" s="92"/>
      <c r="T52" s="166"/>
      <c r="U52" s="92"/>
      <c r="V52" s="166"/>
      <c r="W52" s="92"/>
      <c r="X52" s="166"/>
      <c r="Y52" s="92"/>
      <c r="Z52" s="166"/>
      <c r="AA52" s="92"/>
      <c r="AB52" s="92"/>
      <c r="AC52" s="71"/>
      <c r="AD52" s="88"/>
      <c r="AE52" s="97"/>
      <c r="AF52" s="71"/>
      <c r="AG52" s="71"/>
      <c r="AH52" s="78"/>
      <c r="AI52" s="71"/>
      <c r="AL52" s="211"/>
      <c r="AW52" s="286"/>
      <c r="AX52" s="286"/>
      <c r="AY52" s="286"/>
      <c r="AZ52" s="255"/>
      <c r="BA52" s="255"/>
      <c r="BB52" s="164"/>
      <c r="BC52" s="164"/>
      <c r="BD52" s="164"/>
      <c r="BE52" s="164"/>
      <c r="BF52" s="164"/>
      <c r="BG52" s="164"/>
      <c r="BH52" s="253"/>
      <c r="BI52" s="164"/>
    </row>
    <row r="53" spans="2:62" ht="12.75" x14ac:dyDescent="0.2">
      <c r="G53" s="90"/>
      <c r="H53" s="71"/>
      <c r="I53" s="71"/>
      <c r="J53" s="92"/>
      <c r="K53" s="92"/>
      <c r="L53" s="88"/>
      <c r="M53" s="72"/>
      <c r="N53" s="71"/>
      <c r="O53" s="220" t="str">
        <f>$C$55</f>
        <v>Section E - Validating and sharing information on safeguards</v>
      </c>
      <c r="P53" s="97"/>
      <c r="Q53" s="93"/>
      <c r="R53" s="166"/>
      <c r="S53" s="92"/>
      <c r="T53" s="166"/>
      <c r="U53" s="92"/>
      <c r="V53" s="166"/>
      <c r="W53" s="92"/>
      <c r="X53" s="166"/>
      <c r="Y53" s="92"/>
      <c r="Z53" s="166"/>
      <c r="AA53" s="92"/>
      <c r="AB53" s="92"/>
      <c r="AC53" s="71"/>
      <c r="AD53" s="88"/>
      <c r="AE53" s="97"/>
      <c r="AF53" s="71"/>
      <c r="AG53" s="71"/>
      <c r="AH53" s="78"/>
      <c r="AI53" s="71"/>
      <c r="AL53" s="211"/>
      <c r="AW53" s="286"/>
      <c r="AX53" s="286"/>
      <c r="AY53" s="286"/>
      <c r="AZ53" s="255"/>
      <c r="BA53" s="255"/>
      <c r="BB53" s="164"/>
      <c r="BC53" s="164"/>
      <c r="BD53" s="164"/>
      <c r="BE53" s="164"/>
      <c r="BF53" s="164"/>
      <c r="BG53" s="164"/>
      <c r="BH53" s="253"/>
      <c r="BI53" s="164"/>
    </row>
    <row r="54" spans="2:62" ht="13.5" thickBot="1" x14ac:dyDescent="0.25">
      <c r="G54" s="90"/>
      <c r="H54" s="71"/>
      <c r="I54" s="71"/>
      <c r="J54" s="92"/>
      <c r="K54" s="92"/>
      <c r="L54" s="88"/>
      <c r="M54" s="72"/>
      <c r="N54" s="71"/>
      <c r="O54" s="97"/>
      <c r="P54" s="97"/>
      <c r="Q54" s="93"/>
      <c r="R54" s="166"/>
      <c r="S54" s="92"/>
      <c r="T54" s="166"/>
      <c r="U54" s="92"/>
      <c r="V54" s="166"/>
      <c r="W54" s="92"/>
      <c r="X54" s="166"/>
      <c r="Y54" s="92"/>
      <c r="Z54" s="166"/>
      <c r="AA54" s="92"/>
      <c r="AB54" s="92"/>
      <c r="AC54" s="71"/>
      <c r="AD54" s="88"/>
      <c r="AE54" s="97"/>
      <c r="AF54" s="71"/>
      <c r="AG54" s="71"/>
      <c r="AH54" s="78"/>
      <c r="AI54" s="71"/>
      <c r="AL54" s="211"/>
      <c r="AW54" s="286"/>
      <c r="AX54" s="286"/>
      <c r="AY54" s="286"/>
      <c r="AZ54" s="255"/>
      <c r="BA54" s="255"/>
      <c r="BB54" s="164"/>
      <c r="BC54" s="164"/>
      <c r="BD54" s="164"/>
      <c r="BE54" s="164"/>
      <c r="BF54" s="164"/>
      <c r="BG54" s="164"/>
      <c r="BH54" s="253"/>
      <c r="BI54" s="164"/>
    </row>
    <row r="55" spans="2:62" ht="45" customHeight="1" thickBot="1" x14ac:dyDescent="0.25">
      <c r="B55" s="8" t="str">
        <f>$M$55</f>
        <v>E.1</v>
      </c>
      <c r="C55" s="274" t="s">
        <v>96</v>
      </c>
      <c r="D55" s="275" t="s">
        <v>51</v>
      </c>
      <c r="E55" s="276" t="s">
        <v>694</v>
      </c>
      <c r="G55" s="90"/>
      <c r="H55" s="209"/>
      <c r="I55" s="71"/>
      <c r="J55" s="95"/>
      <c r="K55" s="95"/>
      <c r="L55" s="88"/>
      <c r="M55" s="72" t="s">
        <v>17</v>
      </c>
      <c r="N55" s="71"/>
      <c r="O55" s="96" t="str">
        <f>$E$55</f>
        <v>Has an approach for the provision of safeguard information been defined / developed, particularly a design/template for the summary of information?</v>
      </c>
      <c r="P55" s="210"/>
      <c r="Q55" s="93"/>
      <c r="R55" s="166" t="str">
        <f>$R$13</f>
        <v>Yes</v>
      </c>
      <c r="S55" s="167"/>
      <c r="T55" s="168" t="str">
        <f>$T$13</f>
        <v>Progress made; more work needed</v>
      </c>
      <c r="U55" s="167"/>
      <c r="V55" s="168" t="str">
        <f>$V$13</f>
        <v>Not yet, but planned</v>
      </c>
      <c r="W55" s="167"/>
      <c r="X55" s="168" t="str">
        <f>$X$13</f>
        <v>Still needs to be considered</v>
      </c>
      <c r="Y55" s="167"/>
      <c r="Z55" s="168" t="str">
        <f>$Z$13</f>
        <v>Not a priority activity</v>
      </c>
      <c r="AA55" s="169"/>
      <c r="AB55" s="95"/>
      <c r="AC55" s="71" t="str">
        <f>$M$55</f>
        <v>E.1</v>
      </c>
      <c r="AD55" s="88"/>
      <c r="AE55" s="159"/>
      <c r="AF55" s="71"/>
      <c r="AG55" s="71" t="str">
        <f>$M$55</f>
        <v>E.1</v>
      </c>
      <c r="AH55" s="78"/>
      <c r="AI55" s="71"/>
      <c r="AL55" s="264">
        <v>0</v>
      </c>
      <c r="AM55" s="265" t="str">
        <f>LOOKUP($AL$55,$AL$2:$AM$7)</f>
        <v>-</v>
      </c>
      <c r="AO55" s="8" t="str">
        <f>$M$55</f>
        <v>E.1</v>
      </c>
      <c r="AP55" s="13"/>
      <c r="AQ55" s="271" t="s">
        <v>102</v>
      </c>
      <c r="AR55" s="272" t="s">
        <v>137</v>
      </c>
      <c r="AS55" s="272" t="s">
        <v>138</v>
      </c>
      <c r="AT55" s="272" t="s">
        <v>197</v>
      </c>
      <c r="AU55" s="13"/>
      <c r="AV55" s="14"/>
      <c r="AW55" s="287" t="s">
        <v>523</v>
      </c>
      <c r="AX55" s="287" t="s">
        <v>248</v>
      </c>
      <c r="AY55" s="287" t="s">
        <v>207</v>
      </c>
      <c r="AZ55" s="255" t="str">
        <f>$M$55</f>
        <v>E.1</v>
      </c>
      <c r="BA55" s="255"/>
      <c r="BB55" s="26" t="str">
        <f t="shared" ref="BB55:BG55" si="16">CONCATENATE(AP55)</f>
        <v/>
      </c>
      <c r="BC55" s="26" t="str">
        <f t="shared" si="16"/>
        <v>An approach for the provision of information has been defined/ developed.</v>
      </c>
      <c r="BD55" s="26" t="str">
        <f t="shared" si="16"/>
        <v>For further guidance on developing an approach for the provision of information, please refer to the following:</v>
      </c>
      <c r="BE55" s="26" t="str">
        <f t="shared" si="16"/>
        <v>For guidance on developing an approach for the provision of information, please refer to the following:</v>
      </c>
      <c r="BF55" s="26" t="str">
        <f t="shared" si="16"/>
        <v>If an approach for the provision of information will be developed, the following may be consulted:</v>
      </c>
      <c r="BG55" s="26" t="str">
        <f t="shared" si="16"/>
        <v/>
      </c>
      <c r="BH55" s="253"/>
      <c r="BI55" s="293" t="str">
        <f>LOOKUP($AL$55,$BB$9:$BG$9,$BB$55:$BG$55)</f>
        <v/>
      </c>
      <c r="BJ55" s="262" t="str">
        <f>$M$55</f>
        <v>E.1</v>
      </c>
    </row>
    <row r="56" spans="2:62" ht="13.5" thickBot="1" x14ac:dyDescent="0.25">
      <c r="G56" s="90"/>
      <c r="H56" s="71"/>
      <c r="I56" s="71"/>
      <c r="J56" s="92"/>
      <c r="K56" s="92"/>
      <c r="L56" s="88"/>
      <c r="M56" s="72"/>
      <c r="N56" s="71"/>
      <c r="O56" s="97"/>
      <c r="P56" s="97"/>
      <c r="Q56" s="93"/>
      <c r="R56" s="166"/>
      <c r="S56" s="92"/>
      <c r="T56" s="166"/>
      <c r="U56" s="92"/>
      <c r="V56" s="166"/>
      <c r="W56" s="92"/>
      <c r="X56" s="166"/>
      <c r="Y56" s="92"/>
      <c r="Z56" s="166"/>
      <c r="AA56" s="92"/>
      <c r="AB56" s="92"/>
      <c r="AC56" s="71"/>
      <c r="AD56" s="88"/>
      <c r="AE56" s="97"/>
      <c r="AF56" s="71"/>
      <c r="AG56" s="71"/>
      <c r="AH56" s="78"/>
      <c r="AI56" s="71"/>
      <c r="AL56" s="211"/>
      <c r="AW56" s="286"/>
      <c r="AX56" s="286"/>
      <c r="AY56" s="286"/>
      <c r="AZ56" s="255"/>
      <c r="BA56" s="255"/>
      <c r="BB56" s="164"/>
      <c r="BC56" s="164"/>
      <c r="BD56" s="164"/>
      <c r="BE56" s="164"/>
      <c r="BF56" s="164"/>
      <c r="BG56" s="164"/>
      <c r="BH56" s="253"/>
      <c r="BI56" s="164"/>
    </row>
    <row r="57" spans="2:62" ht="45" customHeight="1" thickBot="1" x14ac:dyDescent="0.25">
      <c r="B57" s="8" t="str">
        <f>$M$57</f>
        <v>E.2</v>
      </c>
      <c r="C57" s="26" t="str">
        <f>$C$55</f>
        <v>Section E - Validating and sharing information on safeguards</v>
      </c>
      <c r="D57" s="275" t="s">
        <v>393</v>
      </c>
      <c r="E57" s="276" t="s">
        <v>170</v>
      </c>
      <c r="G57" s="90"/>
      <c r="H57" s="209"/>
      <c r="I57" s="71"/>
      <c r="J57" s="95"/>
      <c r="K57" s="95"/>
      <c r="L57" s="88"/>
      <c r="M57" s="72" t="s">
        <v>18</v>
      </c>
      <c r="N57" s="71"/>
      <c r="O57" s="96" t="str">
        <f>$E$57</f>
        <v>Have procedures been developed to help assure the quality and credibility of the information collected through the safeguard information system?</v>
      </c>
      <c r="P57" s="97"/>
      <c r="Q57" s="93"/>
      <c r="R57" s="166" t="str">
        <f>$R$13</f>
        <v>Yes</v>
      </c>
      <c r="S57" s="167"/>
      <c r="T57" s="168" t="str">
        <f>$T$13</f>
        <v>Progress made; more work needed</v>
      </c>
      <c r="U57" s="167"/>
      <c r="V57" s="168" t="str">
        <f>$V$13</f>
        <v>Not yet, but planned</v>
      </c>
      <c r="W57" s="167"/>
      <c r="X57" s="168" t="str">
        <f>$X$13</f>
        <v>Still needs to be considered</v>
      </c>
      <c r="Y57" s="167"/>
      <c r="Z57" s="168" t="str">
        <f>$Z$13</f>
        <v>Not a priority activity</v>
      </c>
      <c r="AA57" s="169"/>
      <c r="AB57" s="95"/>
      <c r="AC57" s="71" t="str">
        <f>$M$57</f>
        <v>E.2</v>
      </c>
      <c r="AD57" s="88"/>
      <c r="AE57" s="159"/>
      <c r="AF57" s="71"/>
      <c r="AG57" s="71" t="str">
        <f>$M$57</f>
        <v>E.2</v>
      </c>
      <c r="AH57" s="78"/>
      <c r="AI57" s="71"/>
      <c r="AL57" s="264">
        <v>0</v>
      </c>
      <c r="AM57" s="265" t="str">
        <f>LOOKUP($AL$57,$AL$2:$AM$7)</f>
        <v>-</v>
      </c>
      <c r="AO57" s="8" t="str">
        <f>$M$57</f>
        <v>E.2</v>
      </c>
      <c r="AP57" s="13"/>
      <c r="AQ57" s="271" t="s">
        <v>416</v>
      </c>
      <c r="AR57" s="272" t="s">
        <v>198</v>
      </c>
      <c r="AS57" s="272" t="s">
        <v>139</v>
      </c>
      <c r="AT57" s="272" t="s">
        <v>199</v>
      </c>
      <c r="AU57" s="13"/>
      <c r="AV57" s="14"/>
      <c r="AW57" s="287" t="s">
        <v>524</v>
      </c>
      <c r="AX57" s="287" t="s">
        <v>249</v>
      </c>
      <c r="AY57" s="287" t="s">
        <v>207</v>
      </c>
      <c r="AZ57" s="255" t="str">
        <f>$M$57</f>
        <v>E.2</v>
      </c>
      <c r="BA57" s="255"/>
      <c r="BB57" s="26" t="str">
        <f t="shared" ref="BB57:BG57" si="17">CONCATENATE(AP57)</f>
        <v/>
      </c>
      <c r="BC57" s="26" t="str">
        <f t="shared" si="17"/>
        <v>Procedures to help assure the quality and credibility of the information made available through the SIS have been developed.</v>
      </c>
      <c r="BD57" s="26" t="str">
        <f t="shared" si="17"/>
        <v>For further guidance on developing procedures to help assure the quality and credibility of the information made available through the SIS, these resources are available:</v>
      </c>
      <c r="BE57" s="26" t="str">
        <f t="shared" si="17"/>
        <v>Please refer to the following for guidance on developing  procedures to help assure the quality and credibility of the information made available through the SIS:</v>
      </c>
      <c r="BF57" s="26" t="str">
        <f t="shared" si="17"/>
        <v>If procedures to help assure the quality and credibility of the information made available through the SIS will be developed, then these resources may be consulted:</v>
      </c>
      <c r="BG57" s="26" t="str">
        <f t="shared" si="17"/>
        <v/>
      </c>
      <c r="BH57" s="253"/>
      <c r="BI57" s="293" t="str">
        <f>LOOKUP($AL$57,$BB$9:$BG$9,$BB$57:$BG$57)</f>
        <v/>
      </c>
      <c r="BJ57" s="262" t="str">
        <f>$M$57</f>
        <v>E.2</v>
      </c>
    </row>
    <row r="58" spans="2:62" ht="13.5" thickBot="1" x14ac:dyDescent="0.25">
      <c r="C58" s="27"/>
      <c r="G58" s="90"/>
      <c r="H58" s="71"/>
      <c r="I58" s="71"/>
      <c r="J58" s="92"/>
      <c r="K58" s="92"/>
      <c r="L58" s="88"/>
      <c r="M58" s="72"/>
      <c r="N58" s="71"/>
      <c r="O58" s="97"/>
      <c r="P58" s="97"/>
      <c r="Q58" s="93"/>
      <c r="R58" s="166"/>
      <c r="S58" s="92"/>
      <c r="T58" s="166"/>
      <c r="U58" s="92"/>
      <c r="V58" s="166"/>
      <c r="W58" s="92"/>
      <c r="X58" s="166"/>
      <c r="Y58" s="92"/>
      <c r="Z58" s="166"/>
      <c r="AA58" s="92"/>
      <c r="AB58" s="92"/>
      <c r="AC58" s="71"/>
      <c r="AD58" s="88"/>
      <c r="AE58" s="97"/>
      <c r="AF58" s="71"/>
      <c r="AG58" s="71"/>
      <c r="AH58" s="78"/>
      <c r="AI58" s="71"/>
      <c r="AL58" s="211"/>
      <c r="AW58" s="286"/>
      <c r="AX58" s="286"/>
      <c r="AY58" s="286"/>
      <c r="AZ58" s="255"/>
      <c r="BA58" s="255"/>
      <c r="BB58" s="164"/>
      <c r="BC58" s="164"/>
      <c r="BD58" s="164"/>
      <c r="BE58" s="164"/>
      <c r="BF58" s="164"/>
      <c r="BG58" s="164"/>
      <c r="BH58" s="253"/>
      <c r="BI58" s="164"/>
    </row>
    <row r="59" spans="2:62" ht="45" customHeight="1" thickBot="1" x14ac:dyDescent="0.25">
      <c r="B59" s="8" t="str">
        <f>$M$59</f>
        <v>E.3</v>
      </c>
      <c r="C59" s="26" t="str">
        <f>$C$55</f>
        <v>Section E - Validating and sharing information on safeguards</v>
      </c>
      <c r="D59" s="275" t="s">
        <v>394</v>
      </c>
      <c r="E59" s="276" t="s">
        <v>386</v>
      </c>
      <c r="G59" s="90"/>
      <c r="H59" s="209"/>
      <c r="I59" s="71"/>
      <c r="J59" s="95"/>
      <c r="K59" s="95"/>
      <c r="L59" s="88"/>
      <c r="M59" s="72" t="s">
        <v>19</v>
      </c>
      <c r="N59" s="71"/>
      <c r="O59" s="96" t="str">
        <f>$E$59</f>
        <v>Has the information collected through the safeguard information system been assessed in consultation with multiple stakeholders?</v>
      </c>
      <c r="P59" s="97"/>
      <c r="Q59" s="93"/>
      <c r="R59" s="166" t="str">
        <f>$R$13</f>
        <v>Yes</v>
      </c>
      <c r="S59" s="167"/>
      <c r="T59" s="168" t="str">
        <f>$T$13</f>
        <v>Progress made; more work needed</v>
      </c>
      <c r="U59" s="167"/>
      <c r="V59" s="168" t="str">
        <f>$V$13</f>
        <v>Not yet, but planned</v>
      </c>
      <c r="W59" s="167"/>
      <c r="X59" s="168" t="str">
        <f>$X$13</f>
        <v>Still needs to be considered</v>
      </c>
      <c r="Y59" s="167"/>
      <c r="Z59" s="168" t="str">
        <f>$Z$13</f>
        <v>Not a priority activity</v>
      </c>
      <c r="AA59" s="169"/>
      <c r="AB59" s="95"/>
      <c r="AC59" s="71" t="str">
        <f>$M$59</f>
        <v>E.3</v>
      </c>
      <c r="AD59" s="88"/>
      <c r="AE59" s="159"/>
      <c r="AF59" s="71"/>
      <c r="AG59" s="71" t="str">
        <f>$M$59</f>
        <v>E.3</v>
      </c>
      <c r="AH59" s="78"/>
      <c r="AI59" s="71"/>
      <c r="AL59" s="264">
        <v>0</v>
      </c>
      <c r="AM59" s="265" t="str">
        <f>LOOKUP($AL$59,$AL$2:$AM$7)</f>
        <v>-</v>
      </c>
      <c r="AO59" s="8" t="str">
        <f>$M$59</f>
        <v>E.3</v>
      </c>
      <c r="AP59" s="13"/>
      <c r="AQ59" s="271" t="s">
        <v>417</v>
      </c>
      <c r="AR59" s="272" t="s">
        <v>418</v>
      </c>
      <c r="AS59" s="272" t="s">
        <v>419</v>
      </c>
      <c r="AT59" s="272" t="s">
        <v>420</v>
      </c>
      <c r="AU59" s="13"/>
      <c r="AV59" s="14"/>
      <c r="AW59" s="287" t="s">
        <v>299</v>
      </c>
      <c r="AX59" s="287" t="s">
        <v>250</v>
      </c>
      <c r="AY59" s="287" t="s">
        <v>208</v>
      </c>
      <c r="AZ59" s="255" t="str">
        <f>$M$59</f>
        <v>E.3</v>
      </c>
      <c r="BA59" s="255"/>
      <c r="BB59" s="26" t="str">
        <f t="shared" ref="BB59:BG59" si="18">CONCATENATE(AP59)</f>
        <v/>
      </c>
      <c r="BC59" s="26" t="str">
        <f t="shared" si="18"/>
        <v xml:space="preserve">Safeguard information has been assessed in consultation with stakeholders. </v>
      </c>
      <c r="BD59" s="26" t="str">
        <f t="shared" si="18"/>
        <v>In these consultations, it is important to consider whether indicators are sufficient to describe issues and whether trends are being interpreted appropriately. For additional support on this activity, please refer to the:</v>
      </c>
      <c r="BE59" s="26" t="str">
        <f t="shared" si="18"/>
        <v>In these consultations, it will be important to consider whether indicators are sufficient to describe issues and whether trends in indicators are being interpreted appropriately.  Please consider the guidance provided by the:</v>
      </c>
      <c r="BF59" s="26" t="str">
        <f t="shared" si="18"/>
        <v>If it is decided to assess the safeguards information in consultation with stakeholders, it will be important to consider whether indicators are sufficient to describe issues and whether trends in indicators are being interpreted appropriately.  Please consider the guidance provided by the:</v>
      </c>
      <c r="BG59" s="26" t="str">
        <f t="shared" si="18"/>
        <v/>
      </c>
      <c r="BH59" s="253"/>
      <c r="BI59" s="293" t="str">
        <f>LOOKUP($AL$59,$BB$9:$BG$9,$BB$59:$BG$59)</f>
        <v/>
      </c>
      <c r="BJ59" s="262" t="str">
        <f>$M$59</f>
        <v>E.3</v>
      </c>
    </row>
    <row r="60" spans="2:62" ht="13.5" thickBot="1" x14ac:dyDescent="0.25">
      <c r="C60" s="27"/>
      <c r="G60" s="90"/>
      <c r="H60" s="71"/>
      <c r="I60" s="71"/>
      <c r="J60" s="92"/>
      <c r="K60" s="92"/>
      <c r="L60" s="88"/>
      <c r="M60" s="72"/>
      <c r="N60" s="71"/>
      <c r="O60" s="97"/>
      <c r="P60" s="97"/>
      <c r="Q60" s="93"/>
      <c r="R60" s="166"/>
      <c r="S60" s="92"/>
      <c r="T60" s="166"/>
      <c r="U60" s="92"/>
      <c r="V60" s="166"/>
      <c r="W60" s="92"/>
      <c r="X60" s="166"/>
      <c r="Y60" s="92"/>
      <c r="Z60" s="166"/>
      <c r="AA60" s="92"/>
      <c r="AB60" s="92"/>
      <c r="AC60" s="71"/>
      <c r="AD60" s="88"/>
      <c r="AE60" s="97"/>
      <c r="AF60" s="71"/>
      <c r="AG60" s="71"/>
      <c r="AH60" s="78"/>
      <c r="AI60" s="71"/>
      <c r="AL60" s="211"/>
      <c r="AW60" s="286"/>
      <c r="AX60" s="286"/>
      <c r="AY60" s="286"/>
      <c r="AZ60" s="255"/>
      <c r="BA60" s="255"/>
      <c r="BB60" s="164"/>
      <c r="BC60" s="164"/>
      <c r="BD60" s="164"/>
      <c r="BE60" s="164"/>
      <c r="BF60" s="164"/>
      <c r="BG60" s="164"/>
      <c r="BH60" s="253"/>
      <c r="BI60" s="164"/>
    </row>
    <row r="61" spans="2:62" ht="30" customHeight="1" thickBot="1" x14ac:dyDescent="0.25">
      <c r="B61" s="8" t="str">
        <f>$M$61</f>
        <v>E.4</v>
      </c>
      <c r="C61" s="26" t="str">
        <f>$C$55</f>
        <v>Section E - Validating and sharing information on safeguards</v>
      </c>
      <c r="D61" s="275" t="s">
        <v>175</v>
      </c>
      <c r="E61" s="276" t="s">
        <v>387</v>
      </c>
      <c r="G61" s="90"/>
      <c r="H61" s="209"/>
      <c r="I61" s="71"/>
      <c r="J61" s="95"/>
      <c r="K61" s="95"/>
      <c r="L61" s="88"/>
      <c r="M61" s="72" t="s">
        <v>20</v>
      </c>
      <c r="N61" s="71"/>
      <c r="O61" s="96" t="str">
        <f>$E$61</f>
        <v>Has an approach been developed to store and manage safeguard information over time?</v>
      </c>
      <c r="P61" s="210"/>
      <c r="Q61" s="93"/>
      <c r="R61" s="166" t="str">
        <f>$R$13</f>
        <v>Yes</v>
      </c>
      <c r="S61" s="167"/>
      <c r="T61" s="168" t="str">
        <f>$T$13</f>
        <v>Progress made; more work needed</v>
      </c>
      <c r="U61" s="167"/>
      <c r="V61" s="168" t="str">
        <f>$V$13</f>
        <v>Not yet, but planned</v>
      </c>
      <c r="W61" s="167"/>
      <c r="X61" s="168" t="str">
        <f>$X$13</f>
        <v>Still needs to be considered</v>
      </c>
      <c r="Y61" s="167"/>
      <c r="Z61" s="168" t="str">
        <f>$Z$13</f>
        <v>Not a priority activity</v>
      </c>
      <c r="AA61" s="169"/>
      <c r="AB61" s="95"/>
      <c r="AC61" s="71" t="str">
        <f>$M$61</f>
        <v>E.4</v>
      </c>
      <c r="AD61" s="88"/>
      <c r="AE61" s="159"/>
      <c r="AF61" s="71"/>
      <c r="AG61" s="71" t="str">
        <f>$M$61</f>
        <v>E.4</v>
      </c>
      <c r="AH61" s="78"/>
      <c r="AI61" s="71"/>
      <c r="AL61" s="264">
        <v>0</v>
      </c>
      <c r="AM61" s="265" t="str">
        <f>LOOKUP($AL$61,$AL$2:$AM$7)</f>
        <v>-</v>
      </c>
      <c r="AO61" s="8" t="str">
        <f>$M$61</f>
        <v>E.4</v>
      </c>
      <c r="AP61" s="13"/>
      <c r="AQ61" s="271" t="s">
        <v>421</v>
      </c>
      <c r="AR61" s="272" t="s">
        <v>422</v>
      </c>
      <c r="AS61" s="272" t="s">
        <v>423</v>
      </c>
      <c r="AT61" s="272" t="s">
        <v>424</v>
      </c>
      <c r="AU61" s="13"/>
      <c r="AV61" s="14"/>
      <c r="AW61" s="287" t="s">
        <v>525</v>
      </c>
      <c r="AX61" s="287" t="s">
        <v>526</v>
      </c>
      <c r="AY61" s="287" t="s">
        <v>207</v>
      </c>
      <c r="AZ61" s="255" t="str">
        <f>$M$61</f>
        <v>E.4</v>
      </c>
      <c r="BA61" s="255"/>
      <c r="BB61" s="26" t="str">
        <f t="shared" ref="BB61:BG61" si="19">CONCATENATE(AP61)</f>
        <v/>
      </c>
      <c r="BC61" s="26" t="str">
        <f t="shared" si="19"/>
        <v>An approach to store and manage safeguard information over time has been developed</v>
      </c>
      <c r="BD61" s="26" t="str">
        <f t="shared" si="19"/>
        <v>An approach to store and manage safeguard information is being developed.  As it is being developed, it is important to consider other relevant data management systems and needs for REDD+.  Linkages with these other data management systems may be useful.</v>
      </c>
      <c r="BE61" s="26" t="str">
        <f t="shared" si="19"/>
        <v>When the approach to store and manage safeguard information is being developed, it will be important to consider other relevant data management systems and needs for REDD+ safeguards specifically.  Linkages with these other data management systems may be useful.</v>
      </c>
      <c r="BF61" s="26" t="str">
        <f t="shared" si="19"/>
        <v>If it is decided that a data management system for REDD+ safeguards will be developed, it will be important to consider other relevant data management systems as well as the specific needs for REDD+ safeguards.  Linkages with these other data management systems may be useful.</v>
      </c>
      <c r="BG61" s="26" t="str">
        <f t="shared" si="19"/>
        <v/>
      </c>
      <c r="BH61" s="253"/>
      <c r="BI61" s="293" t="str">
        <f>LOOKUP($AL$61,$BB$9:$BG$9,$BB$61:$BG$61)</f>
        <v/>
      </c>
      <c r="BJ61" s="262" t="str">
        <f>$M$61</f>
        <v>E.4</v>
      </c>
    </row>
    <row r="62" spans="2:62" ht="13.5" thickBot="1" x14ac:dyDescent="0.25">
      <c r="C62" s="27"/>
      <c r="G62" s="90"/>
      <c r="H62" s="71"/>
      <c r="I62" s="71"/>
      <c r="J62" s="92"/>
      <c r="K62" s="92"/>
      <c r="L62" s="88"/>
      <c r="M62" s="72"/>
      <c r="N62" s="71"/>
      <c r="O62" s="97"/>
      <c r="P62" s="97"/>
      <c r="Q62" s="93"/>
      <c r="R62" s="166"/>
      <c r="S62" s="92"/>
      <c r="T62" s="166"/>
      <c r="U62" s="92"/>
      <c r="V62" s="166"/>
      <c r="W62" s="92"/>
      <c r="X62" s="166"/>
      <c r="Y62" s="92"/>
      <c r="Z62" s="166"/>
      <c r="AA62" s="92"/>
      <c r="AB62" s="92"/>
      <c r="AC62" s="71"/>
      <c r="AD62" s="88"/>
      <c r="AE62" s="97"/>
      <c r="AF62" s="71"/>
      <c r="AG62" s="71"/>
      <c r="AH62" s="78"/>
      <c r="AI62" s="71"/>
      <c r="AL62" s="211"/>
      <c r="AW62" s="286"/>
      <c r="AX62" s="286"/>
      <c r="AY62" s="286"/>
      <c r="AZ62" s="255"/>
      <c r="BA62" s="255"/>
      <c r="BB62" s="164"/>
      <c r="BC62" s="164"/>
      <c r="BD62" s="164"/>
      <c r="BE62" s="164"/>
      <c r="BF62" s="164"/>
      <c r="BG62" s="164"/>
      <c r="BH62" s="253"/>
      <c r="BI62" s="164"/>
    </row>
    <row r="63" spans="2:62" ht="60" customHeight="1" thickBot="1" x14ac:dyDescent="0.25">
      <c r="B63" s="8" t="str">
        <f>$M$63</f>
        <v>E.5</v>
      </c>
      <c r="C63" s="26" t="str">
        <f>$C$55</f>
        <v>Section E - Validating and sharing information on safeguards</v>
      </c>
      <c r="D63" s="275" t="s">
        <v>52</v>
      </c>
      <c r="E63" s="276" t="s">
        <v>695</v>
      </c>
      <c r="G63" s="90"/>
      <c r="H63" s="209"/>
      <c r="I63" s="71"/>
      <c r="J63" s="95"/>
      <c r="K63" s="95"/>
      <c r="L63" s="88"/>
      <c r="M63" s="72" t="s">
        <v>171</v>
      </c>
      <c r="N63" s="71"/>
      <c r="O63" s="96" t="str">
        <f>E63</f>
        <v>Has the information collected through the safeguards information system been published and disseminated, particularly through a summary of information to the UNFCCC?</v>
      </c>
      <c r="P63" s="97"/>
      <c r="Q63" s="93"/>
      <c r="R63" s="166" t="str">
        <f>$R$13</f>
        <v>Yes</v>
      </c>
      <c r="S63" s="167"/>
      <c r="T63" s="168" t="str">
        <f>$T$13</f>
        <v>Progress made; more work needed</v>
      </c>
      <c r="U63" s="167"/>
      <c r="V63" s="168" t="str">
        <f>$V$13</f>
        <v>Not yet, but planned</v>
      </c>
      <c r="W63" s="167"/>
      <c r="X63" s="168" t="str">
        <f>$X$13</f>
        <v>Still needs to be considered</v>
      </c>
      <c r="Y63" s="167"/>
      <c r="Z63" s="168" t="str">
        <f>$Z$13</f>
        <v>Not a priority activity</v>
      </c>
      <c r="AA63" s="169"/>
      <c r="AB63" s="95"/>
      <c r="AC63" s="71" t="str">
        <f>$M$63</f>
        <v>E.5</v>
      </c>
      <c r="AD63" s="88"/>
      <c r="AE63" s="159"/>
      <c r="AF63" s="71"/>
      <c r="AG63" s="71" t="str">
        <f>$M$63</f>
        <v>E.5</v>
      </c>
      <c r="AH63" s="78"/>
      <c r="AI63" s="71"/>
      <c r="AL63" s="264">
        <v>0</v>
      </c>
      <c r="AM63" s="265" t="str">
        <f>LOOKUP($AL$63,$AL$2:$AM$7)</f>
        <v>-</v>
      </c>
      <c r="AO63" s="8" t="str">
        <f>$M$63</f>
        <v>E.5</v>
      </c>
      <c r="AP63" s="13"/>
      <c r="AQ63" s="271" t="s">
        <v>22</v>
      </c>
      <c r="AR63" s="272" t="s">
        <v>425</v>
      </c>
      <c r="AS63" s="272" t="s">
        <v>426</v>
      </c>
      <c r="AT63" s="272" t="s">
        <v>427</v>
      </c>
      <c r="AU63" s="13"/>
      <c r="AV63" s="14"/>
      <c r="AW63" s="287" t="s">
        <v>527</v>
      </c>
      <c r="AX63" s="287" t="s">
        <v>428</v>
      </c>
      <c r="AY63" s="287"/>
      <c r="AZ63" s="255" t="str">
        <f>$M$63</f>
        <v>E.5</v>
      </c>
      <c r="BA63" s="255"/>
      <c r="BB63" s="26" t="str">
        <f t="shared" ref="BB63:BG63" si="20">CONCATENATE(AP63)</f>
        <v/>
      </c>
      <c r="BC63" s="26" t="str">
        <f t="shared" si="20"/>
        <v>Information collected through the SIS has been published and disseminated.</v>
      </c>
      <c r="BD63" s="26" t="str">
        <f t="shared" si="20"/>
        <v xml:space="preserve">Though information collected through the SIS is already being published and disseminated,  additional guidance may be sought from the following resources: </v>
      </c>
      <c r="BE63" s="26" t="str">
        <f t="shared" si="20"/>
        <v>Given that the country is currently planning how the REDD+ safeguards will be published and disseminated, the following resources may be useful:</v>
      </c>
      <c r="BF63" s="26" t="str">
        <f t="shared" si="20"/>
        <v>If information collected through the SIS will be published and disseminated, the following resources provide guidance on what to consider:</v>
      </c>
      <c r="BG63" s="26" t="str">
        <f t="shared" si="20"/>
        <v/>
      </c>
      <c r="BH63" s="253"/>
      <c r="BI63" s="293" t="str">
        <f>LOOKUP($AL$63,$BB$9:$BG$9,$BB$63:$BG$63)</f>
        <v/>
      </c>
      <c r="BJ63" s="262" t="str">
        <f>$M$63</f>
        <v>E.5</v>
      </c>
    </row>
    <row r="64" spans="2:62" ht="15" x14ac:dyDescent="0.2">
      <c r="C64" s="17"/>
      <c r="D64" s="17"/>
      <c r="E64" s="17"/>
      <c r="G64" s="70"/>
      <c r="H64" s="97"/>
      <c r="I64" s="97"/>
      <c r="J64" s="97"/>
      <c r="K64" s="97"/>
      <c r="L64" s="97"/>
      <c r="M64" s="154"/>
      <c r="N64" s="71"/>
      <c r="O64" s="97"/>
      <c r="P64" s="97"/>
      <c r="Q64" s="93"/>
      <c r="R64" s="93"/>
      <c r="S64" s="92"/>
      <c r="T64" s="98"/>
      <c r="U64" s="92"/>
      <c r="V64" s="98"/>
      <c r="W64" s="92"/>
      <c r="X64" s="93"/>
      <c r="Y64" s="92"/>
      <c r="Z64" s="98"/>
      <c r="AA64" s="92"/>
      <c r="AB64" s="92"/>
      <c r="AC64" s="92"/>
      <c r="AD64" s="71"/>
      <c r="AE64" s="71"/>
      <c r="AF64" s="71"/>
      <c r="AG64" s="71"/>
      <c r="AH64" s="78"/>
      <c r="AI64" s="71"/>
      <c r="AL64" s="211"/>
      <c r="AP64" s="214"/>
      <c r="AQ64" s="219"/>
      <c r="AR64" s="219"/>
      <c r="AS64" s="219"/>
      <c r="AT64" s="219"/>
      <c r="AU64" s="219"/>
      <c r="AV64" s="218"/>
      <c r="AW64" s="291"/>
      <c r="AX64" s="286"/>
      <c r="AY64" s="286"/>
      <c r="BB64" s="164"/>
      <c r="BC64" s="164"/>
      <c r="BD64" s="164"/>
      <c r="BE64" s="164"/>
      <c r="BF64" s="164"/>
      <c r="BG64" s="164"/>
      <c r="BH64" s="10"/>
      <c r="BI64" s="164"/>
    </row>
    <row r="65" spans="7:38" ht="13.5" thickBot="1" x14ac:dyDescent="0.25">
      <c r="G65" s="100"/>
      <c r="H65" s="101"/>
      <c r="I65" s="101"/>
      <c r="J65" s="101"/>
      <c r="K65" s="101"/>
      <c r="L65" s="101"/>
      <c r="M65" s="102"/>
      <c r="N65" s="101"/>
      <c r="O65" s="103"/>
      <c r="P65" s="103"/>
      <c r="Q65" s="103"/>
      <c r="R65" s="103"/>
      <c r="S65" s="104"/>
      <c r="T65" s="105"/>
      <c r="U65" s="104"/>
      <c r="V65" s="106"/>
      <c r="W65" s="104"/>
      <c r="X65" s="106"/>
      <c r="Y65" s="104"/>
      <c r="Z65" s="103"/>
      <c r="AA65" s="104"/>
      <c r="AB65" s="104"/>
      <c r="AC65" s="104"/>
      <c r="AD65" s="101"/>
      <c r="AE65" s="101"/>
      <c r="AF65" s="101"/>
      <c r="AG65" s="101"/>
      <c r="AH65" s="107"/>
      <c r="AI65" s="71"/>
      <c r="AL65" s="211"/>
    </row>
    <row r="66" spans="7:38" ht="13.5" thickTop="1" x14ac:dyDescent="0.2"/>
    <row r="68" spans="7:38" ht="12.75" x14ac:dyDescent="0.2">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4"/>
    </row>
  </sheetData>
  <sheetProtection algorithmName="SHA-512" hashValue="BUFDYCr4OZU303Hk8aIqX/O4m1jhi6iZgCDeBwwleABUvSLnhW9FkYSWqRNKTXOWKtdDjhgxyhTwBYTfD4XUMg==" saltValue="uzScmQSizx0+jbpO1GwTKA==" spinCount="100000" sheet="1" objects="1" scenarios="1" selectLockedCells="1"/>
  <customSheetViews>
    <customSheetView guid="{DD1A3A82-DCAE-430F-90AE-86B6B1C2722B}" showGridLines="0" fitToPage="1" printArea="1">
      <selection activeCell="O5" sqref="O5"/>
      <colBreaks count="1" manualBreakCount="1">
        <brk id="29" min="1" max="62" man="1"/>
      </colBreaks>
      <pageMargins left="0.23622047244094491" right="0.23622047244094491" top="0.74803149606299213" bottom="0.74803149606299213" header="0.31496062992125984" footer="0.31496062992125984"/>
      <pageSetup paperSize="9" scale="75" fitToWidth="2" fitToHeight="0" pageOrder="overThenDown" orientation="landscape" r:id="rId1"/>
      <headerFooter alignWithMargins="0">
        <oddHeader>&amp;LCAST&amp;CIdentifying&amp;R&amp;D&amp;T</oddHeader>
        <oddFooter>Page &amp;P of &amp;N</oddFooter>
      </headerFooter>
    </customSheetView>
    <customSheetView guid="{998CFACD-DB28-415A-9D1F-8753DC61514C}" showGridLines="0" showRowCol="0" fitToPage="1" printArea="1" hiddenColumns="1">
      <pane xSplit="15" ySplit="9" topLeftCell="P10" activePane="bottomRight" state="frozen"/>
      <selection pane="bottomRight" activeCell="W3" sqref="W3:AA3"/>
      <colBreaks count="1" manualBreakCount="1">
        <brk id="29" min="1" max="62" man="1"/>
      </colBreaks>
      <pageMargins left="0.23622047244094491" right="0.23622047244094491" top="0.74803149606299213" bottom="0.74803149606299213" header="0.31496062992125984" footer="0.31496062992125984"/>
      <pageSetup paperSize="9" scale="75" fitToWidth="2" fitToHeight="0" pageOrder="overThenDown" orientation="landscape" r:id="rId2"/>
      <headerFooter alignWithMargins="0">
        <oddHeader>&amp;LCAST&amp;CIdentifying&amp;R&amp;D&amp;T</oddHeader>
        <oddFooter>Page &amp;P of &amp;N</oddFooter>
      </headerFooter>
    </customSheetView>
  </customSheetViews>
  <mergeCells count="18">
    <mergeCell ref="W3:AA3"/>
    <mergeCell ref="O6:Z6"/>
    <mergeCell ref="O31:O32"/>
    <mergeCell ref="O34:O35"/>
    <mergeCell ref="R31:R32"/>
    <mergeCell ref="R34:R35"/>
    <mergeCell ref="T31:T32"/>
    <mergeCell ref="T34:T35"/>
    <mergeCell ref="V31:V32"/>
    <mergeCell ref="V34:V35"/>
    <mergeCell ref="X31:X32"/>
    <mergeCell ref="X34:X35"/>
    <mergeCell ref="O7:Z7"/>
    <mergeCell ref="AE34:AE35"/>
    <mergeCell ref="Z34:Z35"/>
    <mergeCell ref="Z31:Z32"/>
    <mergeCell ref="G68:AH68"/>
    <mergeCell ref="AE31:AE32"/>
  </mergeCells>
  <phoneticPr fontId="3" type="noConversion"/>
  <conditionalFormatting sqref="W3:AA3">
    <cfRule type="cellIs" dxfId="71" priority="1" operator="equal">
      <formula>0</formula>
    </cfRule>
  </conditionalFormatting>
  <dataValidations count="24">
    <dataValidation allowBlank="1" showInputMessage="1" showErrorMessage="1" prompt="•If so, what PLRs have been developed or amended?" sqref="AE41"/>
    <dataValidation allowBlank="1" showInputMessage="1" showErrorMessage="1" prompt="•If so, what information sources and systems have been identified?" sqref="AE45"/>
    <dataValidation allowBlank="1" showInputMessage="1" showErrorMessage="1" prompt="•To what extent can existing indicators be built upon or used as indicators of safeguards?" sqref="AE47"/>
    <dataValidation allowBlank="1" showInputMessage="1" showErrorMessage="1" prompt="•If so, what are these?" sqref="AE49"/>
    <dataValidation allowBlank="1" showInputMessage="1" showErrorMessage="1" prompt="• If so, the validation process may be described here._x000a_• Which stakeholders have participated in validation?" sqref="AE51"/>
    <dataValidation allowBlank="1" showInputMessage="1" showErrorMessage="1" prompt="•How will safeguard information be shared?_x000a_•In what form?_x000a_•On what type of platform?" sqref="AE55"/>
    <dataValidation allowBlank="1" showInputMessage="1" showErrorMessage="1" prompt="•If so, you may use this space to describe these arrangements." sqref="AE27"/>
    <dataValidation allowBlank="1" showInputMessage="1" showErrorMessage="1" prompt="•Which consultation mechanism(s) have been used in this process?" sqref="AE29"/>
    <dataValidation allowBlank="1" showInputMessage="1" showErrorMessage="1" prompt="•What are the relevant existing PLRs?_x000a_•Have any gaps or inconsistencies in relation to the objectives of the country’s approach to safeguards been identified? If so, what are they?" sqref="AE39"/>
    <dataValidation type="custom" allowBlank="1" showInputMessage="1" showErrorMessage="1" sqref="S13">
      <formula1>"X"</formula1>
    </dataValidation>
    <dataValidation allowBlank="1" showInputMessage="1" showErrorMessage="1" prompt="•Which stakeholders groups have been identified?" sqref="AE13"/>
    <dataValidation allowBlank="1" showInputMessage="1" showErrorMessage="1" prompt="•What does this process look like?" sqref="AE15"/>
    <dataValidation allowBlank="1" showInputMessage="1" showErrorMessage="1" prompt="•Which activities have been undertaken to share this information?" sqref="AE19"/>
    <dataValidation allowBlank="1" showInputMessage="1" showErrorMessage="1" prompt="•What types of capacity development activities have been carried out?_x000a_•Has the effectiveness been evaluated? If so, how?" sqref="AE21"/>
    <dataValidation allowBlank="1" showInputMessage="1" showErrorMessage="1" prompt="Who are the members of this multi-stakeholder team/ task force and what are their roles and responsibilities?" sqref="AE24"/>
    <dataValidation allowBlank="1" showInputMessage="1" showErrorMessage="1" prompt="•If so, what activities have been undertaken, and which stakeholders have been consulted?" sqref="AE59"/>
    <dataValidation allowBlank="1" showInputMessage="1" showErrorMessage="1" prompt="•If so, how has the information been disseminated and to whom?" sqref="AE63"/>
    <dataValidation allowBlank="1" showInputMessage="1" showErrorMessage="1" prompt="•What activities have been undertaken to do so?" sqref="AE17"/>
    <dataValidation allowBlank="1" showInputMessage="1" showErrorMessage="1" prompt="•If so, how will safeguard-related information be stored and managed over time?" sqref="AE61"/>
    <dataValidation allowBlank="1" showInputMessage="1" showErrorMessage="1" prompt="•If so, what are these procedures?" sqref="AE57"/>
    <dataValidation allowBlank="1" showInputMessage="1" showErrorMessage="1" prompt="•Who are the members of this multi-stakeholder team/ task force and what are their roles and responsibilities?" sqref="AE23"/>
    <dataValidation allowBlank="1" showInputMessage="1" showErrorMessage="1" prompt="•What are these objectives and how were they determined?" sqref="AE31"/>
    <dataValidation allowBlank="1" showInputMessage="1" showErrorMessage="1" prompt="•If so, describe here how REDD+ safeguards have been interpreted at the country-level?" sqref="AE34"/>
    <dataValidation allowBlank="1" showInputMessage="1" showErrorMessage="1" prompt="Please enter name of the country here." sqref="W3:AA3"/>
  </dataValidations>
  <pageMargins left="0.23622047244094491" right="0.23622047244094491" top="0.74803149606299213" bottom="0.74803149606299213" header="0.31496062992125984" footer="0.31496062992125984"/>
  <pageSetup paperSize="9" scale="75" fitToWidth="2" fitToHeight="0" pageOrder="overThenDown" orientation="landscape" r:id="rId3"/>
  <headerFooter alignWithMargins="0">
    <oddHeader>&amp;LCAST&amp;CIdentifying&amp;R&amp;D&amp;T</oddHeader>
    <oddFooter>Page &amp;P of &amp;N</oddFooter>
  </headerFooter>
  <colBreaks count="1" manualBreakCount="1">
    <brk id="29" min="1" max="62" man="1"/>
  </colBreaks>
  <drawing r:id="rId4"/>
  <legacyDrawing r:id="rId5"/>
  <mc:AlternateContent xmlns:mc="http://schemas.openxmlformats.org/markup-compatibility/2006">
    <mc:Choice Requires="x14">
      <controls>
        <mc:AlternateContent xmlns:mc="http://schemas.openxmlformats.org/markup-compatibility/2006">
          <mc:Choice Requires="x14">
            <control shapeId="1071" r:id="rId6" name="Group Box 47">
              <controlPr defaultSize="0" autoFill="0" autoPict="0">
                <anchor moveWithCells="1">
                  <from>
                    <xdr:col>17</xdr:col>
                    <xdr:colOff>142875</xdr:colOff>
                    <xdr:row>12</xdr:row>
                    <xdr:rowOff>0</xdr:rowOff>
                  </from>
                  <to>
                    <xdr:col>27</xdr:col>
                    <xdr:colOff>28575</xdr:colOff>
                    <xdr:row>13</xdr:row>
                    <xdr:rowOff>0</xdr:rowOff>
                  </to>
                </anchor>
              </controlPr>
            </control>
          </mc:Choice>
        </mc:AlternateContent>
        <mc:AlternateContent xmlns:mc="http://schemas.openxmlformats.org/markup-compatibility/2006">
          <mc:Choice Requires="x14">
            <control shapeId="1073" r:id="rId7" name="Option Button 49">
              <controlPr defaultSize="0" autoFill="0" autoLine="0" autoPict="0">
                <anchor moveWithCells="1">
                  <from>
                    <xdr:col>18</xdr:col>
                    <xdr:colOff>9525</xdr:colOff>
                    <xdr:row>12</xdr:row>
                    <xdr:rowOff>9525</xdr:rowOff>
                  </from>
                  <to>
                    <xdr:col>19</xdr:col>
                    <xdr:colOff>0</xdr:colOff>
                    <xdr:row>13</xdr:row>
                    <xdr:rowOff>0</xdr:rowOff>
                  </to>
                </anchor>
              </controlPr>
            </control>
          </mc:Choice>
        </mc:AlternateContent>
        <mc:AlternateContent xmlns:mc="http://schemas.openxmlformats.org/markup-compatibility/2006">
          <mc:Choice Requires="x14">
            <control shapeId="1078" r:id="rId8" name="Group Box 54">
              <controlPr defaultSize="0" autoFill="0" autoPict="0">
                <anchor moveWithCells="1">
                  <from>
                    <xdr:col>17</xdr:col>
                    <xdr:colOff>152400</xdr:colOff>
                    <xdr:row>14</xdr:row>
                    <xdr:rowOff>0</xdr:rowOff>
                  </from>
                  <to>
                    <xdr:col>27</xdr:col>
                    <xdr:colOff>19050</xdr:colOff>
                    <xdr:row>15</xdr:row>
                    <xdr:rowOff>0</xdr:rowOff>
                  </to>
                </anchor>
              </controlPr>
            </control>
          </mc:Choice>
        </mc:AlternateContent>
        <mc:AlternateContent xmlns:mc="http://schemas.openxmlformats.org/markup-compatibility/2006">
          <mc:Choice Requires="x14">
            <control shapeId="1079" r:id="rId9" name="Option Button 55">
              <controlPr defaultSize="0" autoFill="0" autoLine="0" autoPict="0">
                <anchor moveWithCells="1">
                  <from>
                    <xdr:col>18</xdr:col>
                    <xdr:colOff>0</xdr:colOff>
                    <xdr:row>14</xdr:row>
                    <xdr:rowOff>28575</xdr:rowOff>
                  </from>
                  <to>
                    <xdr:col>18</xdr:col>
                    <xdr:colOff>352425</xdr:colOff>
                    <xdr:row>15</xdr:row>
                    <xdr:rowOff>0</xdr:rowOff>
                  </to>
                </anchor>
              </controlPr>
            </control>
          </mc:Choice>
        </mc:AlternateContent>
        <mc:AlternateContent xmlns:mc="http://schemas.openxmlformats.org/markup-compatibility/2006">
          <mc:Choice Requires="x14">
            <control shapeId="1086" r:id="rId10" name="Option Button 62">
              <controlPr defaultSize="0" autoFill="0" autoLine="0" autoPict="0">
                <anchor moveWithCells="1">
                  <from>
                    <xdr:col>18</xdr:col>
                    <xdr:colOff>0</xdr:colOff>
                    <xdr:row>16</xdr:row>
                    <xdr:rowOff>0</xdr:rowOff>
                  </from>
                  <to>
                    <xdr:col>19</xdr:col>
                    <xdr:colOff>0</xdr:colOff>
                    <xdr:row>17</xdr:row>
                    <xdr:rowOff>0</xdr:rowOff>
                  </to>
                </anchor>
              </controlPr>
            </control>
          </mc:Choice>
        </mc:AlternateContent>
        <mc:AlternateContent xmlns:mc="http://schemas.openxmlformats.org/markup-compatibility/2006">
          <mc:Choice Requires="x14">
            <control shapeId="1091" r:id="rId11" name="Group Box 67">
              <controlPr defaultSize="0" autoFill="0" autoPict="0">
                <anchor moveWithCells="1">
                  <from>
                    <xdr:col>17</xdr:col>
                    <xdr:colOff>152400</xdr:colOff>
                    <xdr:row>16</xdr:row>
                    <xdr:rowOff>0</xdr:rowOff>
                  </from>
                  <to>
                    <xdr:col>27</xdr:col>
                    <xdr:colOff>19050</xdr:colOff>
                    <xdr:row>17</xdr:row>
                    <xdr:rowOff>0</xdr:rowOff>
                  </to>
                </anchor>
              </controlPr>
            </control>
          </mc:Choice>
        </mc:AlternateContent>
        <mc:AlternateContent xmlns:mc="http://schemas.openxmlformats.org/markup-compatibility/2006">
          <mc:Choice Requires="x14">
            <control shapeId="1092" r:id="rId12" name="Group Box 68">
              <controlPr defaultSize="0" autoFill="0" autoPict="0">
                <anchor moveWithCells="1">
                  <from>
                    <xdr:col>17</xdr:col>
                    <xdr:colOff>152400</xdr:colOff>
                    <xdr:row>18</xdr:row>
                    <xdr:rowOff>0</xdr:rowOff>
                  </from>
                  <to>
                    <xdr:col>27</xdr:col>
                    <xdr:colOff>19050</xdr:colOff>
                    <xdr:row>19</xdr:row>
                    <xdr:rowOff>0</xdr:rowOff>
                  </to>
                </anchor>
              </controlPr>
            </control>
          </mc:Choice>
        </mc:AlternateContent>
        <mc:AlternateContent xmlns:mc="http://schemas.openxmlformats.org/markup-compatibility/2006">
          <mc:Choice Requires="x14">
            <control shapeId="1094" r:id="rId13" name="Option Button 70">
              <controlPr defaultSize="0" autoFill="0" autoLine="0" autoPict="0">
                <anchor moveWithCells="1">
                  <from>
                    <xdr:col>20</xdr:col>
                    <xdr:colOff>9525</xdr:colOff>
                    <xdr:row>12</xdr:row>
                    <xdr:rowOff>9525</xdr:rowOff>
                  </from>
                  <to>
                    <xdr:col>21</xdr:col>
                    <xdr:colOff>0</xdr:colOff>
                    <xdr:row>13</xdr:row>
                    <xdr:rowOff>0</xdr:rowOff>
                  </to>
                </anchor>
              </controlPr>
            </control>
          </mc:Choice>
        </mc:AlternateContent>
        <mc:AlternateContent xmlns:mc="http://schemas.openxmlformats.org/markup-compatibility/2006">
          <mc:Choice Requires="x14">
            <control shapeId="1095" r:id="rId14" name="Option Button 71">
              <controlPr defaultSize="0" autoFill="0" autoLine="0" autoPict="0">
                <anchor moveWithCells="1">
                  <from>
                    <xdr:col>22</xdr:col>
                    <xdr:colOff>9525</xdr:colOff>
                    <xdr:row>12</xdr:row>
                    <xdr:rowOff>9525</xdr:rowOff>
                  </from>
                  <to>
                    <xdr:col>23</xdr:col>
                    <xdr:colOff>0</xdr:colOff>
                    <xdr:row>13</xdr:row>
                    <xdr:rowOff>0</xdr:rowOff>
                  </to>
                </anchor>
              </controlPr>
            </control>
          </mc:Choice>
        </mc:AlternateContent>
        <mc:AlternateContent xmlns:mc="http://schemas.openxmlformats.org/markup-compatibility/2006">
          <mc:Choice Requires="x14">
            <control shapeId="1096" r:id="rId15" name="Option Button 72">
              <controlPr defaultSize="0" autoFill="0" autoLine="0" autoPict="0">
                <anchor moveWithCells="1">
                  <from>
                    <xdr:col>24</xdr:col>
                    <xdr:colOff>9525</xdr:colOff>
                    <xdr:row>12</xdr:row>
                    <xdr:rowOff>9525</xdr:rowOff>
                  </from>
                  <to>
                    <xdr:col>25</xdr:col>
                    <xdr:colOff>0</xdr:colOff>
                    <xdr:row>13</xdr:row>
                    <xdr:rowOff>0</xdr:rowOff>
                  </to>
                </anchor>
              </controlPr>
            </control>
          </mc:Choice>
        </mc:AlternateContent>
        <mc:AlternateContent xmlns:mc="http://schemas.openxmlformats.org/markup-compatibility/2006">
          <mc:Choice Requires="x14">
            <control shapeId="1097" r:id="rId16" name="Option Button 73">
              <controlPr defaultSize="0" autoFill="0" autoLine="0" autoPict="0">
                <anchor moveWithCells="1">
                  <from>
                    <xdr:col>26</xdr:col>
                    <xdr:colOff>9525</xdr:colOff>
                    <xdr:row>12</xdr:row>
                    <xdr:rowOff>9525</xdr:rowOff>
                  </from>
                  <to>
                    <xdr:col>27</xdr:col>
                    <xdr:colOff>28575</xdr:colOff>
                    <xdr:row>13</xdr:row>
                    <xdr:rowOff>0</xdr:rowOff>
                  </to>
                </anchor>
              </controlPr>
            </control>
          </mc:Choice>
        </mc:AlternateContent>
        <mc:AlternateContent xmlns:mc="http://schemas.openxmlformats.org/markup-compatibility/2006">
          <mc:Choice Requires="x14">
            <control shapeId="1098" r:id="rId17" name="Option Button 74">
              <controlPr defaultSize="0" autoFill="0" autoLine="0" autoPict="0">
                <anchor moveWithCells="1">
                  <from>
                    <xdr:col>20</xdr:col>
                    <xdr:colOff>0</xdr:colOff>
                    <xdr:row>16</xdr:row>
                    <xdr:rowOff>0</xdr:rowOff>
                  </from>
                  <to>
                    <xdr:col>21</xdr:col>
                    <xdr:colOff>0</xdr:colOff>
                    <xdr:row>17</xdr:row>
                    <xdr:rowOff>0</xdr:rowOff>
                  </to>
                </anchor>
              </controlPr>
            </control>
          </mc:Choice>
        </mc:AlternateContent>
        <mc:AlternateContent xmlns:mc="http://schemas.openxmlformats.org/markup-compatibility/2006">
          <mc:Choice Requires="x14">
            <control shapeId="1099" r:id="rId18" name="Option Button 75">
              <controlPr defaultSize="0" autoFill="0" autoLine="0" autoPict="0">
                <anchor moveWithCells="1">
                  <from>
                    <xdr:col>22</xdr:col>
                    <xdr:colOff>0</xdr:colOff>
                    <xdr:row>16</xdr:row>
                    <xdr:rowOff>0</xdr:rowOff>
                  </from>
                  <to>
                    <xdr:col>23</xdr:col>
                    <xdr:colOff>0</xdr:colOff>
                    <xdr:row>17</xdr:row>
                    <xdr:rowOff>0</xdr:rowOff>
                  </to>
                </anchor>
              </controlPr>
            </control>
          </mc:Choice>
        </mc:AlternateContent>
        <mc:AlternateContent xmlns:mc="http://schemas.openxmlformats.org/markup-compatibility/2006">
          <mc:Choice Requires="x14">
            <control shapeId="1100" r:id="rId19" name="Option Button 76">
              <controlPr defaultSize="0" autoFill="0" autoLine="0" autoPict="0">
                <anchor moveWithCells="1">
                  <from>
                    <xdr:col>24</xdr:col>
                    <xdr:colOff>0</xdr:colOff>
                    <xdr:row>16</xdr:row>
                    <xdr:rowOff>0</xdr:rowOff>
                  </from>
                  <to>
                    <xdr:col>25</xdr:col>
                    <xdr:colOff>0</xdr:colOff>
                    <xdr:row>17</xdr:row>
                    <xdr:rowOff>0</xdr:rowOff>
                  </to>
                </anchor>
              </controlPr>
            </control>
          </mc:Choice>
        </mc:AlternateContent>
        <mc:AlternateContent xmlns:mc="http://schemas.openxmlformats.org/markup-compatibility/2006">
          <mc:Choice Requires="x14">
            <control shapeId="1101" r:id="rId20" name="Option Button 77">
              <controlPr defaultSize="0" autoFill="0" autoLine="0" autoPict="0">
                <anchor moveWithCells="1">
                  <from>
                    <xdr:col>25</xdr:col>
                    <xdr:colOff>819150</xdr:colOff>
                    <xdr:row>16</xdr:row>
                    <xdr:rowOff>0</xdr:rowOff>
                  </from>
                  <to>
                    <xdr:col>27</xdr:col>
                    <xdr:colOff>19050</xdr:colOff>
                    <xdr:row>17</xdr:row>
                    <xdr:rowOff>0</xdr:rowOff>
                  </to>
                </anchor>
              </controlPr>
            </control>
          </mc:Choice>
        </mc:AlternateContent>
        <mc:AlternateContent xmlns:mc="http://schemas.openxmlformats.org/markup-compatibility/2006">
          <mc:Choice Requires="x14">
            <control shapeId="1102" r:id="rId21" name="Option Button 78">
              <controlPr defaultSize="0" autoFill="0" autoLine="0" autoPict="0">
                <anchor moveWithCells="1">
                  <from>
                    <xdr:col>20</xdr:col>
                    <xdr:colOff>0</xdr:colOff>
                    <xdr:row>14</xdr:row>
                    <xdr:rowOff>28575</xdr:rowOff>
                  </from>
                  <to>
                    <xdr:col>20</xdr:col>
                    <xdr:colOff>352425</xdr:colOff>
                    <xdr:row>15</xdr:row>
                    <xdr:rowOff>0</xdr:rowOff>
                  </to>
                </anchor>
              </controlPr>
            </control>
          </mc:Choice>
        </mc:AlternateContent>
        <mc:AlternateContent xmlns:mc="http://schemas.openxmlformats.org/markup-compatibility/2006">
          <mc:Choice Requires="x14">
            <control shapeId="1103" r:id="rId22" name="Option Button 79">
              <controlPr defaultSize="0" autoFill="0" autoLine="0" autoPict="0">
                <anchor moveWithCells="1">
                  <from>
                    <xdr:col>22</xdr:col>
                    <xdr:colOff>0</xdr:colOff>
                    <xdr:row>14</xdr:row>
                    <xdr:rowOff>28575</xdr:rowOff>
                  </from>
                  <to>
                    <xdr:col>22</xdr:col>
                    <xdr:colOff>352425</xdr:colOff>
                    <xdr:row>15</xdr:row>
                    <xdr:rowOff>0</xdr:rowOff>
                  </to>
                </anchor>
              </controlPr>
            </control>
          </mc:Choice>
        </mc:AlternateContent>
        <mc:AlternateContent xmlns:mc="http://schemas.openxmlformats.org/markup-compatibility/2006">
          <mc:Choice Requires="x14">
            <control shapeId="1104" r:id="rId23" name="Option Button 80">
              <controlPr defaultSize="0" autoFill="0" autoLine="0" autoPict="0">
                <anchor moveWithCells="1">
                  <from>
                    <xdr:col>24</xdr:col>
                    <xdr:colOff>0</xdr:colOff>
                    <xdr:row>14</xdr:row>
                    <xdr:rowOff>28575</xdr:rowOff>
                  </from>
                  <to>
                    <xdr:col>24</xdr:col>
                    <xdr:colOff>352425</xdr:colOff>
                    <xdr:row>15</xdr:row>
                    <xdr:rowOff>0</xdr:rowOff>
                  </to>
                </anchor>
              </controlPr>
            </control>
          </mc:Choice>
        </mc:AlternateContent>
        <mc:AlternateContent xmlns:mc="http://schemas.openxmlformats.org/markup-compatibility/2006">
          <mc:Choice Requires="x14">
            <control shapeId="1105" r:id="rId24" name="Option Button 81">
              <controlPr defaultSize="0" autoFill="0" autoLine="0" autoPict="0">
                <anchor moveWithCells="1">
                  <from>
                    <xdr:col>26</xdr:col>
                    <xdr:colOff>0</xdr:colOff>
                    <xdr:row>14</xdr:row>
                    <xdr:rowOff>28575</xdr:rowOff>
                  </from>
                  <to>
                    <xdr:col>27</xdr:col>
                    <xdr:colOff>19050</xdr:colOff>
                    <xdr:row>15</xdr:row>
                    <xdr:rowOff>0</xdr:rowOff>
                  </to>
                </anchor>
              </controlPr>
            </control>
          </mc:Choice>
        </mc:AlternateContent>
        <mc:AlternateContent xmlns:mc="http://schemas.openxmlformats.org/markup-compatibility/2006">
          <mc:Choice Requires="x14">
            <control shapeId="1109" r:id="rId25" name="Option Button 85">
              <controlPr defaultSize="0" autoFill="0" autoLine="0" autoPict="0">
                <anchor moveWithCells="1">
                  <from>
                    <xdr:col>18</xdr:col>
                    <xdr:colOff>0</xdr:colOff>
                    <xdr:row>18</xdr:row>
                    <xdr:rowOff>9525</xdr:rowOff>
                  </from>
                  <to>
                    <xdr:col>18</xdr:col>
                    <xdr:colOff>352425</xdr:colOff>
                    <xdr:row>19</xdr:row>
                    <xdr:rowOff>0</xdr:rowOff>
                  </to>
                </anchor>
              </controlPr>
            </control>
          </mc:Choice>
        </mc:AlternateContent>
        <mc:AlternateContent xmlns:mc="http://schemas.openxmlformats.org/markup-compatibility/2006">
          <mc:Choice Requires="x14">
            <control shapeId="1110" r:id="rId26" name="Option Button 86">
              <controlPr defaultSize="0" autoFill="0" autoLine="0" autoPict="0">
                <anchor moveWithCells="1">
                  <from>
                    <xdr:col>20</xdr:col>
                    <xdr:colOff>0</xdr:colOff>
                    <xdr:row>18</xdr:row>
                    <xdr:rowOff>9525</xdr:rowOff>
                  </from>
                  <to>
                    <xdr:col>20</xdr:col>
                    <xdr:colOff>352425</xdr:colOff>
                    <xdr:row>19</xdr:row>
                    <xdr:rowOff>0</xdr:rowOff>
                  </to>
                </anchor>
              </controlPr>
            </control>
          </mc:Choice>
        </mc:AlternateContent>
        <mc:AlternateContent xmlns:mc="http://schemas.openxmlformats.org/markup-compatibility/2006">
          <mc:Choice Requires="x14">
            <control shapeId="1111" r:id="rId27" name="Option Button 87">
              <controlPr defaultSize="0" autoFill="0" autoLine="0" autoPict="0">
                <anchor moveWithCells="1">
                  <from>
                    <xdr:col>22</xdr:col>
                    <xdr:colOff>0</xdr:colOff>
                    <xdr:row>18</xdr:row>
                    <xdr:rowOff>9525</xdr:rowOff>
                  </from>
                  <to>
                    <xdr:col>22</xdr:col>
                    <xdr:colOff>352425</xdr:colOff>
                    <xdr:row>19</xdr:row>
                    <xdr:rowOff>0</xdr:rowOff>
                  </to>
                </anchor>
              </controlPr>
            </control>
          </mc:Choice>
        </mc:AlternateContent>
        <mc:AlternateContent xmlns:mc="http://schemas.openxmlformats.org/markup-compatibility/2006">
          <mc:Choice Requires="x14">
            <control shapeId="1112" r:id="rId28" name="Option Button 88">
              <controlPr defaultSize="0" autoFill="0" autoLine="0" autoPict="0">
                <anchor moveWithCells="1">
                  <from>
                    <xdr:col>24</xdr:col>
                    <xdr:colOff>0</xdr:colOff>
                    <xdr:row>18</xdr:row>
                    <xdr:rowOff>9525</xdr:rowOff>
                  </from>
                  <to>
                    <xdr:col>24</xdr:col>
                    <xdr:colOff>352425</xdr:colOff>
                    <xdr:row>19</xdr:row>
                    <xdr:rowOff>0</xdr:rowOff>
                  </to>
                </anchor>
              </controlPr>
            </control>
          </mc:Choice>
        </mc:AlternateContent>
        <mc:AlternateContent xmlns:mc="http://schemas.openxmlformats.org/markup-compatibility/2006">
          <mc:Choice Requires="x14">
            <control shapeId="1113" r:id="rId29" name="Option Button 89">
              <controlPr defaultSize="0" autoFill="0" autoLine="0" autoPict="0">
                <anchor moveWithCells="1">
                  <from>
                    <xdr:col>25</xdr:col>
                    <xdr:colOff>819150</xdr:colOff>
                    <xdr:row>18</xdr:row>
                    <xdr:rowOff>9525</xdr:rowOff>
                  </from>
                  <to>
                    <xdr:col>27</xdr:col>
                    <xdr:colOff>19050</xdr:colOff>
                    <xdr:row>19</xdr:row>
                    <xdr:rowOff>0</xdr:rowOff>
                  </to>
                </anchor>
              </controlPr>
            </control>
          </mc:Choice>
        </mc:AlternateContent>
        <mc:AlternateContent xmlns:mc="http://schemas.openxmlformats.org/markup-compatibility/2006">
          <mc:Choice Requires="x14">
            <control shapeId="1114" r:id="rId30" name="Group Box 90">
              <controlPr defaultSize="0" autoFill="0" autoPict="0">
                <anchor moveWithCells="1">
                  <from>
                    <xdr:col>17</xdr:col>
                    <xdr:colOff>152400</xdr:colOff>
                    <xdr:row>25</xdr:row>
                    <xdr:rowOff>200025</xdr:rowOff>
                  </from>
                  <to>
                    <xdr:col>27</xdr:col>
                    <xdr:colOff>19050</xdr:colOff>
                    <xdr:row>27</xdr:row>
                    <xdr:rowOff>9525</xdr:rowOff>
                  </to>
                </anchor>
              </controlPr>
            </control>
          </mc:Choice>
        </mc:AlternateContent>
        <mc:AlternateContent xmlns:mc="http://schemas.openxmlformats.org/markup-compatibility/2006">
          <mc:Choice Requires="x14">
            <control shapeId="1116" r:id="rId31" name="Option Button 92">
              <controlPr defaultSize="0" autoFill="0" autoLine="0" autoPict="0">
                <anchor moveWithCells="1">
                  <from>
                    <xdr:col>18</xdr:col>
                    <xdr:colOff>9525</xdr:colOff>
                    <xdr:row>26</xdr:row>
                    <xdr:rowOff>9525</xdr:rowOff>
                  </from>
                  <to>
                    <xdr:col>19</xdr:col>
                    <xdr:colOff>0</xdr:colOff>
                    <xdr:row>27</xdr:row>
                    <xdr:rowOff>0</xdr:rowOff>
                  </to>
                </anchor>
              </controlPr>
            </control>
          </mc:Choice>
        </mc:AlternateContent>
        <mc:AlternateContent xmlns:mc="http://schemas.openxmlformats.org/markup-compatibility/2006">
          <mc:Choice Requires="x14">
            <control shapeId="1117" r:id="rId32" name="Option Button 93">
              <controlPr defaultSize="0" autoFill="0" autoLine="0" autoPict="0">
                <anchor moveWithCells="1">
                  <from>
                    <xdr:col>20</xdr:col>
                    <xdr:colOff>9525</xdr:colOff>
                    <xdr:row>26</xdr:row>
                    <xdr:rowOff>9525</xdr:rowOff>
                  </from>
                  <to>
                    <xdr:col>21</xdr:col>
                    <xdr:colOff>0</xdr:colOff>
                    <xdr:row>27</xdr:row>
                    <xdr:rowOff>0</xdr:rowOff>
                  </to>
                </anchor>
              </controlPr>
            </control>
          </mc:Choice>
        </mc:AlternateContent>
        <mc:AlternateContent xmlns:mc="http://schemas.openxmlformats.org/markup-compatibility/2006">
          <mc:Choice Requires="x14">
            <control shapeId="1118" r:id="rId33" name="Option Button 94">
              <controlPr defaultSize="0" autoFill="0" autoLine="0" autoPict="0">
                <anchor moveWithCells="1">
                  <from>
                    <xdr:col>22</xdr:col>
                    <xdr:colOff>9525</xdr:colOff>
                    <xdr:row>26</xdr:row>
                    <xdr:rowOff>9525</xdr:rowOff>
                  </from>
                  <to>
                    <xdr:col>23</xdr:col>
                    <xdr:colOff>0</xdr:colOff>
                    <xdr:row>27</xdr:row>
                    <xdr:rowOff>0</xdr:rowOff>
                  </to>
                </anchor>
              </controlPr>
            </control>
          </mc:Choice>
        </mc:AlternateContent>
        <mc:AlternateContent xmlns:mc="http://schemas.openxmlformats.org/markup-compatibility/2006">
          <mc:Choice Requires="x14">
            <control shapeId="1119" r:id="rId34" name="Option Button 95">
              <controlPr defaultSize="0" autoFill="0" autoLine="0" autoPict="0">
                <anchor moveWithCells="1">
                  <from>
                    <xdr:col>24</xdr:col>
                    <xdr:colOff>9525</xdr:colOff>
                    <xdr:row>26</xdr:row>
                    <xdr:rowOff>9525</xdr:rowOff>
                  </from>
                  <to>
                    <xdr:col>25</xdr:col>
                    <xdr:colOff>0</xdr:colOff>
                    <xdr:row>27</xdr:row>
                    <xdr:rowOff>0</xdr:rowOff>
                  </to>
                </anchor>
              </controlPr>
            </control>
          </mc:Choice>
        </mc:AlternateContent>
        <mc:AlternateContent xmlns:mc="http://schemas.openxmlformats.org/markup-compatibility/2006">
          <mc:Choice Requires="x14">
            <control shapeId="1120" r:id="rId35" name="Option Button 96">
              <controlPr defaultSize="0" autoFill="0" autoLine="0" autoPict="0">
                <anchor moveWithCells="1">
                  <from>
                    <xdr:col>26</xdr:col>
                    <xdr:colOff>0</xdr:colOff>
                    <xdr:row>26</xdr:row>
                    <xdr:rowOff>9525</xdr:rowOff>
                  </from>
                  <to>
                    <xdr:col>27</xdr:col>
                    <xdr:colOff>19050</xdr:colOff>
                    <xdr:row>27</xdr:row>
                    <xdr:rowOff>0</xdr:rowOff>
                  </to>
                </anchor>
              </controlPr>
            </control>
          </mc:Choice>
        </mc:AlternateContent>
        <mc:AlternateContent xmlns:mc="http://schemas.openxmlformats.org/markup-compatibility/2006">
          <mc:Choice Requires="x14">
            <control shapeId="1121" r:id="rId36" name="Group Box 97">
              <controlPr defaultSize="0" autoFill="0" autoPict="0">
                <anchor moveWithCells="1">
                  <from>
                    <xdr:col>17</xdr:col>
                    <xdr:colOff>152400</xdr:colOff>
                    <xdr:row>28</xdr:row>
                    <xdr:rowOff>0</xdr:rowOff>
                  </from>
                  <to>
                    <xdr:col>27</xdr:col>
                    <xdr:colOff>19050</xdr:colOff>
                    <xdr:row>29</xdr:row>
                    <xdr:rowOff>0</xdr:rowOff>
                  </to>
                </anchor>
              </controlPr>
            </control>
          </mc:Choice>
        </mc:AlternateContent>
        <mc:AlternateContent xmlns:mc="http://schemas.openxmlformats.org/markup-compatibility/2006">
          <mc:Choice Requires="x14">
            <control shapeId="1122" r:id="rId37" name="Option Button 98">
              <controlPr defaultSize="0" autoFill="0" autoLine="0" autoPict="0">
                <anchor moveWithCells="1">
                  <from>
                    <xdr:col>18</xdr:col>
                    <xdr:colOff>9525</xdr:colOff>
                    <xdr:row>28</xdr:row>
                    <xdr:rowOff>9525</xdr:rowOff>
                  </from>
                  <to>
                    <xdr:col>18</xdr:col>
                    <xdr:colOff>352425</xdr:colOff>
                    <xdr:row>29</xdr:row>
                    <xdr:rowOff>0</xdr:rowOff>
                  </to>
                </anchor>
              </controlPr>
            </control>
          </mc:Choice>
        </mc:AlternateContent>
        <mc:AlternateContent xmlns:mc="http://schemas.openxmlformats.org/markup-compatibility/2006">
          <mc:Choice Requires="x14">
            <control shapeId="1123" r:id="rId38" name="Option Button 99">
              <controlPr defaultSize="0" autoFill="0" autoLine="0" autoPict="0">
                <anchor moveWithCells="1">
                  <from>
                    <xdr:col>20</xdr:col>
                    <xdr:colOff>9525</xdr:colOff>
                    <xdr:row>28</xdr:row>
                    <xdr:rowOff>9525</xdr:rowOff>
                  </from>
                  <to>
                    <xdr:col>20</xdr:col>
                    <xdr:colOff>352425</xdr:colOff>
                    <xdr:row>29</xdr:row>
                    <xdr:rowOff>0</xdr:rowOff>
                  </to>
                </anchor>
              </controlPr>
            </control>
          </mc:Choice>
        </mc:AlternateContent>
        <mc:AlternateContent xmlns:mc="http://schemas.openxmlformats.org/markup-compatibility/2006">
          <mc:Choice Requires="x14">
            <control shapeId="1124" r:id="rId39" name="Option Button 100">
              <controlPr defaultSize="0" autoFill="0" autoLine="0" autoPict="0">
                <anchor moveWithCells="1">
                  <from>
                    <xdr:col>22</xdr:col>
                    <xdr:colOff>9525</xdr:colOff>
                    <xdr:row>28</xdr:row>
                    <xdr:rowOff>9525</xdr:rowOff>
                  </from>
                  <to>
                    <xdr:col>22</xdr:col>
                    <xdr:colOff>352425</xdr:colOff>
                    <xdr:row>29</xdr:row>
                    <xdr:rowOff>0</xdr:rowOff>
                  </to>
                </anchor>
              </controlPr>
            </control>
          </mc:Choice>
        </mc:AlternateContent>
        <mc:AlternateContent xmlns:mc="http://schemas.openxmlformats.org/markup-compatibility/2006">
          <mc:Choice Requires="x14">
            <control shapeId="1125" r:id="rId40" name="Option Button 101">
              <controlPr defaultSize="0" autoFill="0" autoLine="0" autoPict="0">
                <anchor moveWithCells="1">
                  <from>
                    <xdr:col>24</xdr:col>
                    <xdr:colOff>9525</xdr:colOff>
                    <xdr:row>28</xdr:row>
                    <xdr:rowOff>9525</xdr:rowOff>
                  </from>
                  <to>
                    <xdr:col>24</xdr:col>
                    <xdr:colOff>352425</xdr:colOff>
                    <xdr:row>29</xdr:row>
                    <xdr:rowOff>0</xdr:rowOff>
                  </to>
                </anchor>
              </controlPr>
            </control>
          </mc:Choice>
        </mc:AlternateContent>
        <mc:AlternateContent xmlns:mc="http://schemas.openxmlformats.org/markup-compatibility/2006">
          <mc:Choice Requires="x14">
            <control shapeId="1126" r:id="rId41" name="Option Button 102">
              <controlPr defaultSize="0" autoFill="0" autoLine="0" autoPict="0">
                <anchor moveWithCells="1">
                  <from>
                    <xdr:col>26</xdr:col>
                    <xdr:colOff>9525</xdr:colOff>
                    <xdr:row>28</xdr:row>
                    <xdr:rowOff>9525</xdr:rowOff>
                  </from>
                  <to>
                    <xdr:col>27</xdr:col>
                    <xdr:colOff>19050</xdr:colOff>
                    <xdr:row>29</xdr:row>
                    <xdr:rowOff>0</xdr:rowOff>
                  </to>
                </anchor>
              </controlPr>
            </control>
          </mc:Choice>
        </mc:AlternateContent>
        <mc:AlternateContent xmlns:mc="http://schemas.openxmlformats.org/markup-compatibility/2006">
          <mc:Choice Requires="x14">
            <control shapeId="1128" r:id="rId42" name="Group Box 104">
              <controlPr defaultSize="0" autoFill="0" autoPict="0">
                <anchor moveWithCells="1">
                  <from>
                    <xdr:col>17</xdr:col>
                    <xdr:colOff>152400</xdr:colOff>
                    <xdr:row>30</xdr:row>
                    <xdr:rowOff>0</xdr:rowOff>
                  </from>
                  <to>
                    <xdr:col>27</xdr:col>
                    <xdr:colOff>9525</xdr:colOff>
                    <xdr:row>32</xdr:row>
                    <xdr:rowOff>0</xdr:rowOff>
                  </to>
                </anchor>
              </controlPr>
            </control>
          </mc:Choice>
        </mc:AlternateContent>
        <mc:AlternateContent xmlns:mc="http://schemas.openxmlformats.org/markup-compatibility/2006">
          <mc:Choice Requires="x14">
            <control shapeId="1129" r:id="rId43" name="Option Button 105">
              <controlPr defaultSize="0" autoFill="0" autoLine="0" autoPict="0">
                <anchor moveWithCells="1">
                  <from>
                    <xdr:col>18</xdr:col>
                    <xdr:colOff>9525</xdr:colOff>
                    <xdr:row>30</xdr:row>
                    <xdr:rowOff>114300</xdr:rowOff>
                  </from>
                  <to>
                    <xdr:col>18</xdr:col>
                    <xdr:colOff>352425</xdr:colOff>
                    <xdr:row>31</xdr:row>
                    <xdr:rowOff>200025</xdr:rowOff>
                  </to>
                </anchor>
              </controlPr>
            </control>
          </mc:Choice>
        </mc:AlternateContent>
        <mc:AlternateContent xmlns:mc="http://schemas.openxmlformats.org/markup-compatibility/2006">
          <mc:Choice Requires="x14">
            <control shapeId="1130" r:id="rId44" name="Option Button 106">
              <controlPr defaultSize="0" autoFill="0" autoLine="0" autoPict="0">
                <anchor moveWithCells="1">
                  <from>
                    <xdr:col>20</xdr:col>
                    <xdr:colOff>9525</xdr:colOff>
                    <xdr:row>30</xdr:row>
                    <xdr:rowOff>114300</xdr:rowOff>
                  </from>
                  <to>
                    <xdr:col>20</xdr:col>
                    <xdr:colOff>352425</xdr:colOff>
                    <xdr:row>31</xdr:row>
                    <xdr:rowOff>200025</xdr:rowOff>
                  </to>
                </anchor>
              </controlPr>
            </control>
          </mc:Choice>
        </mc:AlternateContent>
        <mc:AlternateContent xmlns:mc="http://schemas.openxmlformats.org/markup-compatibility/2006">
          <mc:Choice Requires="x14">
            <control shapeId="1131" r:id="rId45" name="Option Button 107">
              <controlPr defaultSize="0" autoFill="0" autoLine="0" autoPict="0">
                <anchor moveWithCells="1">
                  <from>
                    <xdr:col>22</xdr:col>
                    <xdr:colOff>9525</xdr:colOff>
                    <xdr:row>30</xdr:row>
                    <xdr:rowOff>114300</xdr:rowOff>
                  </from>
                  <to>
                    <xdr:col>22</xdr:col>
                    <xdr:colOff>352425</xdr:colOff>
                    <xdr:row>31</xdr:row>
                    <xdr:rowOff>200025</xdr:rowOff>
                  </to>
                </anchor>
              </controlPr>
            </control>
          </mc:Choice>
        </mc:AlternateContent>
        <mc:AlternateContent xmlns:mc="http://schemas.openxmlformats.org/markup-compatibility/2006">
          <mc:Choice Requires="x14">
            <control shapeId="1132" r:id="rId46" name="Option Button 108">
              <controlPr defaultSize="0" autoFill="0" autoLine="0" autoPict="0">
                <anchor moveWithCells="1">
                  <from>
                    <xdr:col>24</xdr:col>
                    <xdr:colOff>9525</xdr:colOff>
                    <xdr:row>30</xdr:row>
                    <xdr:rowOff>114300</xdr:rowOff>
                  </from>
                  <to>
                    <xdr:col>24</xdr:col>
                    <xdr:colOff>352425</xdr:colOff>
                    <xdr:row>31</xdr:row>
                    <xdr:rowOff>200025</xdr:rowOff>
                  </to>
                </anchor>
              </controlPr>
            </control>
          </mc:Choice>
        </mc:AlternateContent>
        <mc:AlternateContent xmlns:mc="http://schemas.openxmlformats.org/markup-compatibility/2006">
          <mc:Choice Requires="x14">
            <control shapeId="1133" r:id="rId47" name="Option Button 109">
              <controlPr defaultSize="0" autoFill="0" autoLine="0" autoPict="0">
                <anchor moveWithCells="1">
                  <from>
                    <xdr:col>26</xdr:col>
                    <xdr:colOff>9525</xdr:colOff>
                    <xdr:row>30</xdr:row>
                    <xdr:rowOff>114300</xdr:rowOff>
                  </from>
                  <to>
                    <xdr:col>27</xdr:col>
                    <xdr:colOff>19050</xdr:colOff>
                    <xdr:row>31</xdr:row>
                    <xdr:rowOff>200025</xdr:rowOff>
                  </to>
                </anchor>
              </controlPr>
            </control>
          </mc:Choice>
        </mc:AlternateContent>
        <mc:AlternateContent xmlns:mc="http://schemas.openxmlformats.org/markup-compatibility/2006">
          <mc:Choice Requires="x14">
            <control shapeId="1134" r:id="rId48" name="Group Box 110">
              <controlPr defaultSize="0" autoFill="0" autoPict="0">
                <anchor moveWithCells="1">
                  <from>
                    <xdr:col>17</xdr:col>
                    <xdr:colOff>152400</xdr:colOff>
                    <xdr:row>33</xdr:row>
                    <xdr:rowOff>0</xdr:rowOff>
                  </from>
                  <to>
                    <xdr:col>27</xdr:col>
                    <xdr:colOff>19050</xdr:colOff>
                    <xdr:row>35</xdr:row>
                    <xdr:rowOff>0</xdr:rowOff>
                  </to>
                </anchor>
              </controlPr>
            </control>
          </mc:Choice>
        </mc:AlternateContent>
        <mc:AlternateContent xmlns:mc="http://schemas.openxmlformats.org/markup-compatibility/2006">
          <mc:Choice Requires="x14">
            <control shapeId="1135" r:id="rId49" name="Option Button 111">
              <controlPr defaultSize="0" autoFill="0" autoLine="0" autoPict="0">
                <anchor moveWithCells="1">
                  <from>
                    <xdr:col>18</xdr:col>
                    <xdr:colOff>9525</xdr:colOff>
                    <xdr:row>33</xdr:row>
                    <xdr:rowOff>114300</xdr:rowOff>
                  </from>
                  <to>
                    <xdr:col>18</xdr:col>
                    <xdr:colOff>352425</xdr:colOff>
                    <xdr:row>34</xdr:row>
                    <xdr:rowOff>200025</xdr:rowOff>
                  </to>
                </anchor>
              </controlPr>
            </control>
          </mc:Choice>
        </mc:AlternateContent>
        <mc:AlternateContent xmlns:mc="http://schemas.openxmlformats.org/markup-compatibility/2006">
          <mc:Choice Requires="x14">
            <control shapeId="1136" r:id="rId50" name="Option Button 112">
              <controlPr defaultSize="0" autoFill="0" autoLine="0" autoPict="0">
                <anchor moveWithCells="1">
                  <from>
                    <xdr:col>20</xdr:col>
                    <xdr:colOff>9525</xdr:colOff>
                    <xdr:row>33</xdr:row>
                    <xdr:rowOff>114300</xdr:rowOff>
                  </from>
                  <to>
                    <xdr:col>20</xdr:col>
                    <xdr:colOff>352425</xdr:colOff>
                    <xdr:row>34</xdr:row>
                    <xdr:rowOff>200025</xdr:rowOff>
                  </to>
                </anchor>
              </controlPr>
            </control>
          </mc:Choice>
        </mc:AlternateContent>
        <mc:AlternateContent xmlns:mc="http://schemas.openxmlformats.org/markup-compatibility/2006">
          <mc:Choice Requires="x14">
            <control shapeId="1137" r:id="rId51" name="Option Button 113">
              <controlPr defaultSize="0" autoFill="0" autoLine="0" autoPict="0">
                <anchor moveWithCells="1">
                  <from>
                    <xdr:col>22</xdr:col>
                    <xdr:colOff>9525</xdr:colOff>
                    <xdr:row>33</xdr:row>
                    <xdr:rowOff>114300</xdr:rowOff>
                  </from>
                  <to>
                    <xdr:col>22</xdr:col>
                    <xdr:colOff>352425</xdr:colOff>
                    <xdr:row>34</xdr:row>
                    <xdr:rowOff>200025</xdr:rowOff>
                  </to>
                </anchor>
              </controlPr>
            </control>
          </mc:Choice>
        </mc:AlternateContent>
        <mc:AlternateContent xmlns:mc="http://schemas.openxmlformats.org/markup-compatibility/2006">
          <mc:Choice Requires="x14">
            <control shapeId="1138" r:id="rId52" name="Option Button 114">
              <controlPr defaultSize="0" autoFill="0" autoLine="0" autoPict="0">
                <anchor moveWithCells="1">
                  <from>
                    <xdr:col>24</xdr:col>
                    <xdr:colOff>9525</xdr:colOff>
                    <xdr:row>33</xdr:row>
                    <xdr:rowOff>114300</xdr:rowOff>
                  </from>
                  <to>
                    <xdr:col>24</xdr:col>
                    <xdr:colOff>352425</xdr:colOff>
                    <xdr:row>34</xdr:row>
                    <xdr:rowOff>200025</xdr:rowOff>
                  </to>
                </anchor>
              </controlPr>
            </control>
          </mc:Choice>
        </mc:AlternateContent>
        <mc:AlternateContent xmlns:mc="http://schemas.openxmlformats.org/markup-compatibility/2006">
          <mc:Choice Requires="x14">
            <control shapeId="1139" r:id="rId53" name="Option Button 115">
              <controlPr defaultSize="0" autoFill="0" autoLine="0" autoPict="0">
                <anchor moveWithCells="1">
                  <from>
                    <xdr:col>26</xdr:col>
                    <xdr:colOff>9525</xdr:colOff>
                    <xdr:row>33</xdr:row>
                    <xdr:rowOff>114300</xdr:rowOff>
                  </from>
                  <to>
                    <xdr:col>27</xdr:col>
                    <xdr:colOff>19050</xdr:colOff>
                    <xdr:row>34</xdr:row>
                    <xdr:rowOff>200025</xdr:rowOff>
                  </to>
                </anchor>
              </controlPr>
            </control>
          </mc:Choice>
        </mc:AlternateContent>
        <mc:AlternateContent xmlns:mc="http://schemas.openxmlformats.org/markup-compatibility/2006">
          <mc:Choice Requires="x14">
            <control shapeId="1140" r:id="rId54" name="Group Box 116">
              <controlPr defaultSize="0" autoFill="0" autoPict="0">
                <anchor moveWithCells="1">
                  <from>
                    <xdr:col>17</xdr:col>
                    <xdr:colOff>152400</xdr:colOff>
                    <xdr:row>38</xdr:row>
                    <xdr:rowOff>0</xdr:rowOff>
                  </from>
                  <to>
                    <xdr:col>27</xdr:col>
                    <xdr:colOff>19050</xdr:colOff>
                    <xdr:row>39</xdr:row>
                    <xdr:rowOff>0</xdr:rowOff>
                  </to>
                </anchor>
              </controlPr>
            </control>
          </mc:Choice>
        </mc:AlternateContent>
        <mc:AlternateContent xmlns:mc="http://schemas.openxmlformats.org/markup-compatibility/2006">
          <mc:Choice Requires="x14">
            <control shapeId="1141" r:id="rId55" name="Option Button 117">
              <controlPr defaultSize="0" autoFill="0" autoLine="0" autoPict="0">
                <anchor moveWithCells="1">
                  <from>
                    <xdr:col>18</xdr:col>
                    <xdr:colOff>9525</xdr:colOff>
                    <xdr:row>38</xdr:row>
                    <xdr:rowOff>9525</xdr:rowOff>
                  </from>
                  <to>
                    <xdr:col>18</xdr:col>
                    <xdr:colOff>352425</xdr:colOff>
                    <xdr:row>39</xdr:row>
                    <xdr:rowOff>0</xdr:rowOff>
                  </to>
                </anchor>
              </controlPr>
            </control>
          </mc:Choice>
        </mc:AlternateContent>
        <mc:AlternateContent xmlns:mc="http://schemas.openxmlformats.org/markup-compatibility/2006">
          <mc:Choice Requires="x14">
            <control shapeId="1142" r:id="rId56" name="Option Button 118">
              <controlPr defaultSize="0" autoFill="0" autoLine="0" autoPict="0">
                <anchor moveWithCells="1">
                  <from>
                    <xdr:col>20</xdr:col>
                    <xdr:colOff>9525</xdr:colOff>
                    <xdr:row>38</xdr:row>
                    <xdr:rowOff>9525</xdr:rowOff>
                  </from>
                  <to>
                    <xdr:col>20</xdr:col>
                    <xdr:colOff>352425</xdr:colOff>
                    <xdr:row>39</xdr:row>
                    <xdr:rowOff>0</xdr:rowOff>
                  </to>
                </anchor>
              </controlPr>
            </control>
          </mc:Choice>
        </mc:AlternateContent>
        <mc:AlternateContent xmlns:mc="http://schemas.openxmlformats.org/markup-compatibility/2006">
          <mc:Choice Requires="x14">
            <control shapeId="1143" r:id="rId57" name="Option Button 119">
              <controlPr defaultSize="0" autoFill="0" autoLine="0" autoPict="0">
                <anchor moveWithCells="1">
                  <from>
                    <xdr:col>22</xdr:col>
                    <xdr:colOff>9525</xdr:colOff>
                    <xdr:row>38</xdr:row>
                    <xdr:rowOff>9525</xdr:rowOff>
                  </from>
                  <to>
                    <xdr:col>22</xdr:col>
                    <xdr:colOff>352425</xdr:colOff>
                    <xdr:row>39</xdr:row>
                    <xdr:rowOff>0</xdr:rowOff>
                  </to>
                </anchor>
              </controlPr>
            </control>
          </mc:Choice>
        </mc:AlternateContent>
        <mc:AlternateContent xmlns:mc="http://schemas.openxmlformats.org/markup-compatibility/2006">
          <mc:Choice Requires="x14">
            <control shapeId="1144" r:id="rId58" name="Option Button 120">
              <controlPr defaultSize="0" autoFill="0" autoLine="0" autoPict="0">
                <anchor moveWithCells="1">
                  <from>
                    <xdr:col>24</xdr:col>
                    <xdr:colOff>9525</xdr:colOff>
                    <xdr:row>38</xdr:row>
                    <xdr:rowOff>9525</xdr:rowOff>
                  </from>
                  <to>
                    <xdr:col>24</xdr:col>
                    <xdr:colOff>352425</xdr:colOff>
                    <xdr:row>39</xdr:row>
                    <xdr:rowOff>0</xdr:rowOff>
                  </to>
                </anchor>
              </controlPr>
            </control>
          </mc:Choice>
        </mc:AlternateContent>
        <mc:AlternateContent xmlns:mc="http://schemas.openxmlformats.org/markup-compatibility/2006">
          <mc:Choice Requires="x14">
            <control shapeId="1145" r:id="rId59" name="Option Button 121">
              <controlPr defaultSize="0" autoFill="0" autoLine="0" autoPict="0">
                <anchor moveWithCells="1">
                  <from>
                    <xdr:col>26</xdr:col>
                    <xdr:colOff>9525</xdr:colOff>
                    <xdr:row>38</xdr:row>
                    <xdr:rowOff>9525</xdr:rowOff>
                  </from>
                  <to>
                    <xdr:col>27</xdr:col>
                    <xdr:colOff>19050</xdr:colOff>
                    <xdr:row>39</xdr:row>
                    <xdr:rowOff>0</xdr:rowOff>
                  </to>
                </anchor>
              </controlPr>
            </control>
          </mc:Choice>
        </mc:AlternateContent>
        <mc:AlternateContent xmlns:mc="http://schemas.openxmlformats.org/markup-compatibility/2006">
          <mc:Choice Requires="x14">
            <control shapeId="1146" r:id="rId60" name="Group Box 122">
              <controlPr defaultSize="0" autoFill="0" autoPict="0">
                <anchor moveWithCells="1">
                  <from>
                    <xdr:col>17</xdr:col>
                    <xdr:colOff>133350</xdr:colOff>
                    <xdr:row>40</xdr:row>
                    <xdr:rowOff>0</xdr:rowOff>
                  </from>
                  <to>
                    <xdr:col>27</xdr:col>
                    <xdr:colOff>19050</xdr:colOff>
                    <xdr:row>41</xdr:row>
                    <xdr:rowOff>9525</xdr:rowOff>
                  </to>
                </anchor>
              </controlPr>
            </control>
          </mc:Choice>
        </mc:AlternateContent>
        <mc:AlternateContent xmlns:mc="http://schemas.openxmlformats.org/markup-compatibility/2006">
          <mc:Choice Requires="x14">
            <control shapeId="1147" r:id="rId61" name="Option Button 123">
              <controlPr defaultSize="0" autoFill="0" autoLine="0" autoPict="0">
                <anchor moveWithCells="1">
                  <from>
                    <xdr:col>18</xdr:col>
                    <xdr:colOff>9525</xdr:colOff>
                    <xdr:row>40</xdr:row>
                    <xdr:rowOff>9525</xdr:rowOff>
                  </from>
                  <to>
                    <xdr:col>18</xdr:col>
                    <xdr:colOff>352425</xdr:colOff>
                    <xdr:row>41</xdr:row>
                    <xdr:rowOff>9525</xdr:rowOff>
                  </to>
                </anchor>
              </controlPr>
            </control>
          </mc:Choice>
        </mc:AlternateContent>
        <mc:AlternateContent xmlns:mc="http://schemas.openxmlformats.org/markup-compatibility/2006">
          <mc:Choice Requires="x14">
            <control shapeId="1148" r:id="rId62" name="Option Button 124">
              <controlPr defaultSize="0" autoFill="0" autoLine="0" autoPict="0">
                <anchor moveWithCells="1">
                  <from>
                    <xdr:col>20</xdr:col>
                    <xdr:colOff>9525</xdr:colOff>
                    <xdr:row>40</xdr:row>
                    <xdr:rowOff>9525</xdr:rowOff>
                  </from>
                  <to>
                    <xdr:col>20</xdr:col>
                    <xdr:colOff>352425</xdr:colOff>
                    <xdr:row>41</xdr:row>
                    <xdr:rowOff>9525</xdr:rowOff>
                  </to>
                </anchor>
              </controlPr>
            </control>
          </mc:Choice>
        </mc:AlternateContent>
        <mc:AlternateContent xmlns:mc="http://schemas.openxmlformats.org/markup-compatibility/2006">
          <mc:Choice Requires="x14">
            <control shapeId="1149" r:id="rId63" name="Option Button 125">
              <controlPr defaultSize="0" autoFill="0" autoLine="0" autoPict="0">
                <anchor moveWithCells="1">
                  <from>
                    <xdr:col>22</xdr:col>
                    <xdr:colOff>9525</xdr:colOff>
                    <xdr:row>40</xdr:row>
                    <xdr:rowOff>9525</xdr:rowOff>
                  </from>
                  <to>
                    <xdr:col>22</xdr:col>
                    <xdr:colOff>352425</xdr:colOff>
                    <xdr:row>41</xdr:row>
                    <xdr:rowOff>9525</xdr:rowOff>
                  </to>
                </anchor>
              </controlPr>
            </control>
          </mc:Choice>
        </mc:AlternateContent>
        <mc:AlternateContent xmlns:mc="http://schemas.openxmlformats.org/markup-compatibility/2006">
          <mc:Choice Requires="x14">
            <control shapeId="1150" r:id="rId64" name="Option Button 126">
              <controlPr defaultSize="0" autoFill="0" autoLine="0" autoPict="0">
                <anchor moveWithCells="1">
                  <from>
                    <xdr:col>24</xdr:col>
                    <xdr:colOff>9525</xdr:colOff>
                    <xdr:row>40</xdr:row>
                    <xdr:rowOff>9525</xdr:rowOff>
                  </from>
                  <to>
                    <xdr:col>24</xdr:col>
                    <xdr:colOff>352425</xdr:colOff>
                    <xdr:row>41</xdr:row>
                    <xdr:rowOff>9525</xdr:rowOff>
                  </to>
                </anchor>
              </controlPr>
            </control>
          </mc:Choice>
        </mc:AlternateContent>
        <mc:AlternateContent xmlns:mc="http://schemas.openxmlformats.org/markup-compatibility/2006">
          <mc:Choice Requires="x14">
            <control shapeId="1151" r:id="rId65" name="Option Button 127">
              <controlPr defaultSize="0" autoFill="0" autoLine="0" autoPict="0">
                <anchor moveWithCells="1">
                  <from>
                    <xdr:col>26</xdr:col>
                    <xdr:colOff>9525</xdr:colOff>
                    <xdr:row>40</xdr:row>
                    <xdr:rowOff>9525</xdr:rowOff>
                  </from>
                  <to>
                    <xdr:col>27</xdr:col>
                    <xdr:colOff>19050</xdr:colOff>
                    <xdr:row>41</xdr:row>
                    <xdr:rowOff>9525</xdr:rowOff>
                  </to>
                </anchor>
              </controlPr>
            </control>
          </mc:Choice>
        </mc:AlternateContent>
        <mc:AlternateContent xmlns:mc="http://schemas.openxmlformats.org/markup-compatibility/2006">
          <mc:Choice Requires="x14">
            <control shapeId="1152" r:id="rId66" name="Group Box 128">
              <controlPr defaultSize="0" autoFill="0" autoPict="0">
                <anchor moveWithCells="1">
                  <from>
                    <xdr:col>17</xdr:col>
                    <xdr:colOff>152400</xdr:colOff>
                    <xdr:row>44</xdr:row>
                    <xdr:rowOff>0</xdr:rowOff>
                  </from>
                  <to>
                    <xdr:col>27</xdr:col>
                    <xdr:colOff>19050</xdr:colOff>
                    <xdr:row>45</xdr:row>
                    <xdr:rowOff>0</xdr:rowOff>
                  </to>
                </anchor>
              </controlPr>
            </control>
          </mc:Choice>
        </mc:AlternateContent>
        <mc:AlternateContent xmlns:mc="http://schemas.openxmlformats.org/markup-compatibility/2006">
          <mc:Choice Requires="x14">
            <control shapeId="1153" r:id="rId67" name="Option Button 129">
              <controlPr defaultSize="0" autoFill="0" autoLine="0" autoPict="0">
                <anchor moveWithCells="1">
                  <from>
                    <xdr:col>18</xdr:col>
                    <xdr:colOff>9525</xdr:colOff>
                    <xdr:row>44</xdr:row>
                    <xdr:rowOff>9525</xdr:rowOff>
                  </from>
                  <to>
                    <xdr:col>18</xdr:col>
                    <xdr:colOff>352425</xdr:colOff>
                    <xdr:row>44</xdr:row>
                    <xdr:rowOff>342900</xdr:rowOff>
                  </to>
                </anchor>
              </controlPr>
            </control>
          </mc:Choice>
        </mc:AlternateContent>
        <mc:AlternateContent xmlns:mc="http://schemas.openxmlformats.org/markup-compatibility/2006">
          <mc:Choice Requires="x14">
            <control shapeId="1154" r:id="rId68" name="Option Button 130">
              <controlPr defaultSize="0" autoFill="0" autoLine="0" autoPict="0">
                <anchor moveWithCells="1">
                  <from>
                    <xdr:col>20</xdr:col>
                    <xdr:colOff>9525</xdr:colOff>
                    <xdr:row>44</xdr:row>
                    <xdr:rowOff>9525</xdr:rowOff>
                  </from>
                  <to>
                    <xdr:col>20</xdr:col>
                    <xdr:colOff>352425</xdr:colOff>
                    <xdr:row>44</xdr:row>
                    <xdr:rowOff>352425</xdr:rowOff>
                  </to>
                </anchor>
              </controlPr>
            </control>
          </mc:Choice>
        </mc:AlternateContent>
        <mc:AlternateContent xmlns:mc="http://schemas.openxmlformats.org/markup-compatibility/2006">
          <mc:Choice Requires="x14">
            <control shapeId="1155" r:id="rId69" name="Option Button 131">
              <controlPr defaultSize="0" autoFill="0" autoLine="0" autoPict="0">
                <anchor moveWithCells="1">
                  <from>
                    <xdr:col>22</xdr:col>
                    <xdr:colOff>9525</xdr:colOff>
                    <xdr:row>44</xdr:row>
                    <xdr:rowOff>9525</xdr:rowOff>
                  </from>
                  <to>
                    <xdr:col>22</xdr:col>
                    <xdr:colOff>352425</xdr:colOff>
                    <xdr:row>44</xdr:row>
                    <xdr:rowOff>352425</xdr:rowOff>
                  </to>
                </anchor>
              </controlPr>
            </control>
          </mc:Choice>
        </mc:AlternateContent>
        <mc:AlternateContent xmlns:mc="http://schemas.openxmlformats.org/markup-compatibility/2006">
          <mc:Choice Requires="x14">
            <control shapeId="1156" r:id="rId70" name="Option Button 132">
              <controlPr defaultSize="0" autoFill="0" autoLine="0" autoPict="0">
                <anchor moveWithCells="1">
                  <from>
                    <xdr:col>24</xdr:col>
                    <xdr:colOff>9525</xdr:colOff>
                    <xdr:row>44</xdr:row>
                    <xdr:rowOff>9525</xdr:rowOff>
                  </from>
                  <to>
                    <xdr:col>24</xdr:col>
                    <xdr:colOff>352425</xdr:colOff>
                    <xdr:row>44</xdr:row>
                    <xdr:rowOff>342900</xdr:rowOff>
                  </to>
                </anchor>
              </controlPr>
            </control>
          </mc:Choice>
        </mc:AlternateContent>
        <mc:AlternateContent xmlns:mc="http://schemas.openxmlformats.org/markup-compatibility/2006">
          <mc:Choice Requires="x14">
            <control shapeId="1157" r:id="rId71" name="Option Button 133">
              <controlPr defaultSize="0" autoFill="0" autoLine="0" autoPict="0">
                <anchor moveWithCells="1">
                  <from>
                    <xdr:col>26</xdr:col>
                    <xdr:colOff>9525</xdr:colOff>
                    <xdr:row>44</xdr:row>
                    <xdr:rowOff>9525</xdr:rowOff>
                  </from>
                  <to>
                    <xdr:col>27</xdr:col>
                    <xdr:colOff>19050</xdr:colOff>
                    <xdr:row>44</xdr:row>
                    <xdr:rowOff>333375</xdr:rowOff>
                  </to>
                </anchor>
              </controlPr>
            </control>
          </mc:Choice>
        </mc:AlternateContent>
        <mc:AlternateContent xmlns:mc="http://schemas.openxmlformats.org/markup-compatibility/2006">
          <mc:Choice Requires="x14">
            <control shapeId="1158" r:id="rId72" name="Group Box 134">
              <controlPr defaultSize="0" autoFill="0" autoPict="0">
                <anchor moveWithCells="1">
                  <from>
                    <xdr:col>17</xdr:col>
                    <xdr:colOff>152400</xdr:colOff>
                    <xdr:row>46</xdr:row>
                    <xdr:rowOff>0</xdr:rowOff>
                  </from>
                  <to>
                    <xdr:col>27</xdr:col>
                    <xdr:colOff>19050</xdr:colOff>
                    <xdr:row>47</xdr:row>
                    <xdr:rowOff>0</xdr:rowOff>
                  </to>
                </anchor>
              </controlPr>
            </control>
          </mc:Choice>
        </mc:AlternateContent>
        <mc:AlternateContent xmlns:mc="http://schemas.openxmlformats.org/markup-compatibility/2006">
          <mc:Choice Requires="x14">
            <control shapeId="1159" r:id="rId73" name="Option Button 135">
              <controlPr defaultSize="0" autoFill="0" autoLine="0" autoPict="0">
                <anchor moveWithCells="1">
                  <from>
                    <xdr:col>18</xdr:col>
                    <xdr:colOff>9525</xdr:colOff>
                    <xdr:row>46</xdr:row>
                    <xdr:rowOff>9525</xdr:rowOff>
                  </from>
                  <to>
                    <xdr:col>18</xdr:col>
                    <xdr:colOff>352425</xdr:colOff>
                    <xdr:row>47</xdr:row>
                    <xdr:rowOff>0</xdr:rowOff>
                  </to>
                </anchor>
              </controlPr>
            </control>
          </mc:Choice>
        </mc:AlternateContent>
        <mc:AlternateContent xmlns:mc="http://schemas.openxmlformats.org/markup-compatibility/2006">
          <mc:Choice Requires="x14">
            <control shapeId="1160" r:id="rId74" name="Option Button 136">
              <controlPr defaultSize="0" autoFill="0" autoLine="0" autoPict="0">
                <anchor moveWithCells="1">
                  <from>
                    <xdr:col>20</xdr:col>
                    <xdr:colOff>9525</xdr:colOff>
                    <xdr:row>46</xdr:row>
                    <xdr:rowOff>9525</xdr:rowOff>
                  </from>
                  <to>
                    <xdr:col>20</xdr:col>
                    <xdr:colOff>352425</xdr:colOff>
                    <xdr:row>47</xdr:row>
                    <xdr:rowOff>0</xdr:rowOff>
                  </to>
                </anchor>
              </controlPr>
            </control>
          </mc:Choice>
        </mc:AlternateContent>
        <mc:AlternateContent xmlns:mc="http://schemas.openxmlformats.org/markup-compatibility/2006">
          <mc:Choice Requires="x14">
            <control shapeId="1161" r:id="rId75" name="Option Button 137">
              <controlPr defaultSize="0" autoFill="0" autoLine="0" autoPict="0">
                <anchor moveWithCells="1">
                  <from>
                    <xdr:col>22</xdr:col>
                    <xdr:colOff>9525</xdr:colOff>
                    <xdr:row>46</xdr:row>
                    <xdr:rowOff>9525</xdr:rowOff>
                  </from>
                  <to>
                    <xdr:col>22</xdr:col>
                    <xdr:colOff>352425</xdr:colOff>
                    <xdr:row>47</xdr:row>
                    <xdr:rowOff>0</xdr:rowOff>
                  </to>
                </anchor>
              </controlPr>
            </control>
          </mc:Choice>
        </mc:AlternateContent>
        <mc:AlternateContent xmlns:mc="http://schemas.openxmlformats.org/markup-compatibility/2006">
          <mc:Choice Requires="x14">
            <control shapeId="1162" r:id="rId76" name="Option Button 138">
              <controlPr defaultSize="0" autoFill="0" autoLine="0" autoPict="0">
                <anchor moveWithCells="1">
                  <from>
                    <xdr:col>24</xdr:col>
                    <xdr:colOff>9525</xdr:colOff>
                    <xdr:row>46</xdr:row>
                    <xdr:rowOff>9525</xdr:rowOff>
                  </from>
                  <to>
                    <xdr:col>24</xdr:col>
                    <xdr:colOff>352425</xdr:colOff>
                    <xdr:row>47</xdr:row>
                    <xdr:rowOff>0</xdr:rowOff>
                  </to>
                </anchor>
              </controlPr>
            </control>
          </mc:Choice>
        </mc:AlternateContent>
        <mc:AlternateContent xmlns:mc="http://schemas.openxmlformats.org/markup-compatibility/2006">
          <mc:Choice Requires="x14">
            <control shapeId="1163" r:id="rId77" name="Option Button 139">
              <controlPr defaultSize="0" autoFill="0" autoLine="0" autoPict="0">
                <anchor moveWithCells="1">
                  <from>
                    <xdr:col>26</xdr:col>
                    <xdr:colOff>9525</xdr:colOff>
                    <xdr:row>46</xdr:row>
                    <xdr:rowOff>9525</xdr:rowOff>
                  </from>
                  <to>
                    <xdr:col>27</xdr:col>
                    <xdr:colOff>19050</xdr:colOff>
                    <xdr:row>47</xdr:row>
                    <xdr:rowOff>0</xdr:rowOff>
                  </to>
                </anchor>
              </controlPr>
            </control>
          </mc:Choice>
        </mc:AlternateContent>
        <mc:AlternateContent xmlns:mc="http://schemas.openxmlformats.org/markup-compatibility/2006">
          <mc:Choice Requires="x14">
            <control shapeId="1164" r:id="rId78" name="Group Box 140">
              <controlPr defaultSize="0" autoFill="0" autoPict="0">
                <anchor moveWithCells="1">
                  <from>
                    <xdr:col>17</xdr:col>
                    <xdr:colOff>152400</xdr:colOff>
                    <xdr:row>48</xdr:row>
                    <xdr:rowOff>0</xdr:rowOff>
                  </from>
                  <to>
                    <xdr:col>27</xdr:col>
                    <xdr:colOff>19050</xdr:colOff>
                    <xdr:row>49</xdr:row>
                    <xdr:rowOff>0</xdr:rowOff>
                  </to>
                </anchor>
              </controlPr>
            </control>
          </mc:Choice>
        </mc:AlternateContent>
        <mc:AlternateContent xmlns:mc="http://schemas.openxmlformats.org/markup-compatibility/2006">
          <mc:Choice Requires="x14">
            <control shapeId="1165" r:id="rId79" name="Option Button 141">
              <controlPr defaultSize="0" autoFill="0" autoLine="0" autoPict="0">
                <anchor moveWithCells="1">
                  <from>
                    <xdr:col>18</xdr:col>
                    <xdr:colOff>9525</xdr:colOff>
                    <xdr:row>48</xdr:row>
                    <xdr:rowOff>9525</xdr:rowOff>
                  </from>
                  <to>
                    <xdr:col>18</xdr:col>
                    <xdr:colOff>352425</xdr:colOff>
                    <xdr:row>49</xdr:row>
                    <xdr:rowOff>0</xdr:rowOff>
                  </to>
                </anchor>
              </controlPr>
            </control>
          </mc:Choice>
        </mc:AlternateContent>
        <mc:AlternateContent xmlns:mc="http://schemas.openxmlformats.org/markup-compatibility/2006">
          <mc:Choice Requires="x14">
            <control shapeId="1166" r:id="rId80" name="Option Button 142">
              <controlPr defaultSize="0" autoFill="0" autoLine="0" autoPict="0">
                <anchor moveWithCells="1">
                  <from>
                    <xdr:col>20</xdr:col>
                    <xdr:colOff>9525</xdr:colOff>
                    <xdr:row>48</xdr:row>
                    <xdr:rowOff>9525</xdr:rowOff>
                  </from>
                  <to>
                    <xdr:col>20</xdr:col>
                    <xdr:colOff>352425</xdr:colOff>
                    <xdr:row>49</xdr:row>
                    <xdr:rowOff>0</xdr:rowOff>
                  </to>
                </anchor>
              </controlPr>
            </control>
          </mc:Choice>
        </mc:AlternateContent>
        <mc:AlternateContent xmlns:mc="http://schemas.openxmlformats.org/markup-compatibility/2006">
          <mc:Choice Requires="x14">
            <control shapeId="1167" r:id="rId81" name="Option Button 143">
              <controlPr defaultSize="0" autoFill="0" autoLine="0" autoPict="0">
                <anchor moveWithCells="1">
                  <from>
                    <xdr:col>22</xdr:col>
                    <xdr:colOff>9525</xdr:colOff>
                    <xdr:row>48</xdr:row>
                    <xdr:rowOff>9525</xdr:rowOff>
                  </from>
                  <to>
                    <xdr:col>22</xdr:col>
                    <xdr:colOff>352425</xdr:colOff>
                    <xdr:row>49</xdr:row>
                    <xdr:rowOff>0</xdr:rowOff>
                  </to>
                </anchor>
              </controlPr>
            </control>
          </mc:Choice>
        </mc:AlternateContent>
        <mc:AlternateContent xmlns:mc="http://schemas.openxmlformats.org/markup-compatibility/2006">
          <mc:Choice Requires="x14">
            <control shapeId="1168" r:id="rId82" name="Option Button 144">
              <controlPr defaultSize="0" autoFill="0" autoLine="0" autoPict="0">
                <anchor moveWithCells="1">
                  <from>
                    <xdr:col>24</xdr:col>
                    <xdr:colOff>9525</xdr:colOff>
                    <xdr:row>48</xdr:row>
                    <xdr:rowOff>9525</xdr:rowOff>
                  </from>
                  <to>
                    <xdr:col>24</xdr:col>
                    <xdr:colOff>352425</xdr:colOff>
                    <xdr:row>49</xdr:row>
                    <xdr:rowOff>0</xdr:rowOff>
                  </to>
                </anchor>
              </controlPr>
            </control>
          </mc:Choice>
        </mc:AlternateContent>
        <mc:AlternateContent xmlns:mc="http://schemas.openxmlformats.org/markup-compatibility/2006">
          <mc:Choice Requires="x14">
            <control shapeId="1169" r:id="rId83" name="Option Button 145">
              <controlPr defaultSize="0" autoFill="0" autoLine="0" autoPict="0">
                <anchor moveWithCells="1">
                  <from>
                    <xdr:col>26</xdr:col>
                    <xdr:colOff>9525</xdr:colOff>
                    <xdr:row>48</xdr:row>
                    <xdr:rowOff>9525</xdr:rowOff>
                  </from>
                  <to>
                    <xdr:col>27</xdr:col>
                    <xdr:colOff>19050</xdr:colOff>
                    <xdr:row>49</xdr:row>
                    <xdr:rowOff>0</xdr:rowOff>
                  </to>
                </anchor>
              </controlPr>
            </control>
          </mc:Choice>
        </mc:AlternateContent>
        <mc:AlternateContent xmlns:mc="http://schemas.openxmlformats.org/markup-compatibility/2006">
          <mc:Choice Requires="x14">
            <control shapeId="1170" r:id="rId84" name="Group Box 146">
              <controlPr defaultSize="0" autoFill="0" autoPict="0">
                <anchor moveWithCells="1">
                  <from>
                    <xdr:col>17</xdr:col>
                    <xdr:colOff>152400</xdr:colOff>
                    <xdr:row>53</xdr:row>
                    <xdr:rowOff>161925</xdr:rowOff>
                  </from>
                  <to>
                    <xdr:col>27</xdr:col>
                    <xdr:colOff>19050</xdr:colOff>
                    <xdr:row>54</xdr:row>
                    <xdr:rowOff>571500</xdr:rowOff>
                  </to>
                </anchor>
              </controlPr>
            </control>
          </mc:Choice>
        </mc:AlternateContent>
        <mc:AlternateContent xmlns:mc="http://schemas.openxmlformats.org/markup-compatibility/2006">
          <mc:Choice Requires="x14">
            <control shapeId="1171" r:id="rId85" name="Option Button 147">
              <controlPr defaultSize="0" autoFill="0" autoLine="0" autoPict="0">
                <anchor moveWithCells="1">
                  <from>
                    <xdr:col>18</xdr:col>
                    <xdr:colOff>9525</xdr:colOff>
                    <xdr:row>54</xdr:row>
                    <xdr:rowOff>142875</xdr:rowOff>
                  </from>
                  <to>
                    <xdr:col>18</xdr:col>
                    <xdr:colOff>352425</xdr:colOff>
                    <xdr:row>54</xdr:row>
                    <xdr:rowOff>457200</xdr:rowOff>
                  </to>
                </anchor>
              </controlPr>
            </control>
          </mc:Choice>
        </mc:AlternateContent>
        <mc:AlternateContent xmlns:mc="http://schemas.openxmlformats.org/markup-compatibility/2006">
          <mc:Choice Requires="x14">
            <control shapeId="1172" r:id="rId86" name="Option Button 148">
              <controlPr defaultSize="0" autoFill="0" autoLine="0" autoPict="0">
                <anchor moveWithCells="1">
                  <from>
                    <xdr:col>20</xdr:col>
                    <xdr:colOff>9525</xdr:colOff>
                    <xdr:row>54</xdr:row>
                    <xdr:rowOff>142875</xdr:rowOff>
                  </from>
                  <to>
                    <xdr:col>20</xdr:col>
                    <xdr:colOff>352425</xdr:colOff>
                    <xdr:row>54</xdr:row>
                    <xdr:rowOff>485775</xdr:rowOff>
                  </to>
                </anchor>
              </controlPr>
            </control>
          </mc:Choice>
        </mc:AlternateContent>
        <mc:AlternateContent xmlns:mc="http://schemas.openxmlformats.org/markup-compatibility/2006">
          <mc:Choice Requires="x14">
            <control shapeId="1173" r:id="rId87" name="Option Button 149">
              <controlPr defaultSize="0" autoFill="0" autoLine="0" autoPict="0">
                <anchor moveWithCells="1">
                  <from>
                    <xdr:col>22</xdr:col>
                    <xdr:colOff>9525</xdr:colOff>
                    <xdr:row>54</xdr:row>
                    <xdr:rowOff>142875</xdr:rowOff>
                  </from>
                  <to>
                    <xdr:col>22</xdr:col>
                    <xdr:colOff>352425</xdr:colOff>
                    <xdr:row>54</xdr:row>
                    <xdr:rowOff>504825</xdr:rowOff>
                  </to>
                </anchor>
              </controlPr>
            </control>
          </mc:Choice>
        </mc:AlternateContent>
        <mc:AlternateContent xmlns:mc="http://schemas.openxmlformats.org/markup-compatibility/2006">
          <mc:Choice Requires="x14">
            <control shapeId="1174" r:id="rId88" name="Option Button 150">
              <controlPr defaultSize="0" autoFill="0" autoLine="0" autoPict="0">
                <anchor moveWithCells="1">
                  <from>
                    <xdr:col>24</xdr:col>
                    <xdr:colOff>9525</xdr:colOff>
                    <xdr:row>54</xdr:row>
                    <xdr:rowOff>142875</xdr:rowOff>
                  </from>
                  <to>
                    <xdr:col>24</xdr:col>
                    <xdr:colOff>352425</xdr:colOff>
                    <xdr:row>54</xdr:row>
                    <xdr:rowOff>495300</xdr:rowOff>
                  </to>
                </anchor>
              </controlPr>
            </control>
          </mc:Choice>
        </mc:AlternateContent>
        <mc:AlternateContent xmlns:mc="http://schemas.openxmlformats.org/markup-compatibility/2006">
          <mc:Choice Requires="x14">
            <control shapeId="1175" r:id="rId89" name="Option Button 151">
              <controlPr defaultSize="0" autoFill="0" autoLine="0" autoPict="0">
                <anchor moveWithCells="1">
                  <from>
                    <xdr:col>26</xdr:col>
                    <xdr:colOff>9525</xdr:colOff>
                    <xdr:row>54</xdr:row>
                    <xdr:rowOff>142875</xdr:rowOff>
                  </from>
                  <to>
                    <xdr:col>27</xdr:col>
                    <xdr:colOff>19050</xdr:colOff>
                    <xdr:row>54</xdr:row>
                    <xdr:rowOff>495300</xdr:rowOff>
                  </to>
                </anchor>
              </controlPr>
            </control>
          </mc:Choice>
        </mc:AlternateContent>
        <mc:AlternateContent xmlns:mc="http://schemas.openxmlformats.org/markup-compatibility/2006">
          <mc:Choice Requires="x14">
            <control shapeId="1176" r:id="rId90" name="Group Box 152">
              <controlPr defaultSize="0" autoFill="0" autoPict="0">
                <anchor moveWithCells="1">
                  <from>
                    <xdr:col>17</xdr:col>
                    <xdr:colOff>152400</xdr:colOff>
                    <xdr:row>56</xdr:row>
                    <xdr:rowOff>0</xdr:rowOff>
                  </from>
                  <to>
                    <xdr:col>27</xdr:col>
                    <xdr:colOff>19050</xdr:colOff>
                    <xdr:row>57</xdr:row>
                    <xdr:rowOff>0</xdr:rowOff>
                  </to>
                </anchor>
              </controlPr>
            </control>
          </mc:Choice>
        </mc:AlternateContent>
        <mc:AlternateContent xmlns:mc="http://schemas.openxmlformats.org/markup-compatibility/2006">
          <mc:Choice Requires="x14">
            <control shapeId="1177" r:id="rId91" name="Option Button 153">
              <controlPr defaultSize="0" autoFill="0" autoLine="0" autoPict="0">
                <anchor moveWithCells="1">
                  <from>
                    <xdr:col>18</xdr:col>
                    <xdr:colOff>9525</xdr:colOff>
                    <xdr:row>56</xdr:row>
                    <xdr:rowOff>9525</xdr:rowOff>
                  </from>
                  <to>
                    <xdr:col>18</xdr:col>
                    <xdr:colOff>352425</xdr:colOff>
                    <xdr:row>57</xdr:row>
                    <xdr:rowOff>0</xdr:rowOff>
                  </to>
                </anchor>
              </controlPr>
            </control>
          </mc:Choice>
        </mc:AlternateContent>
        <mc:AlternateContent xmlns:mc="http://schemas.openxmlformats.org/markup-compatibility/2006">
          <mc:Choice Requires="x14">
            <control shapeId="1178" r:id="rId92" name="Option Button 154">
              <controlPr defaultSize="0" autoFill="0" autoLine="0" autoPict="0">
                <anchor moveWithCells="1">
                  <from>
                    <xdr:col>20</xdr:col>
                    <xdr:colOff>9525</xdr:colOff>
                    <xdr:row>56</xdr:row>
                    <xdr:rowOff>9525</xdr:rowOff>
                  </from>
                  <to>
                    <xdr:col>20</xdr:col>
                    <xdr:colOff>352425</xdr:colOff>
                    <xdr:row>57</xdr:row>
                    <xdr:rowOff>0</xdr:rowOff>
                  </to>
                </anchor>
              </controlPr>
            </control>
          </mc:Choice>
        </mc:AlternateContent>
        <mc:AlternateContent xmlns:mc="http://schemas.openxmlformats.org/markup-compatibility/2006">
          <mc:Choice Requires="x14">
            <control shapeId="1179" r:id="rId93" name="Option Button 155">
              <controlPr defaultSize="0" autoFill="0" autoLine="0" autoPict="0">
                <anchor moveWithCells="1">
                  <from>
                    <xdr:col>22</xdr:col>
                    <xdr:colOff>9525</xdr:colOff>
                    <xdr:row>56</xdr:row>
                    <xdr:rowOff>9525</xdr:rowOff>
                  </from>
                  <to>
                    <xdr:col>22</xdr:col>
                    <xdr:colOff>352425</xdr:colOff>
                    <xdr:row>57</xdr:row>
                    <xdr:rowOff>0</xdr:rowOff>
                  </to>
                </anchor>
              </controlPr>
            </control>
          </mc:Choice>
        </mc:AlternateContent>
        <mc:AlternateContent xmlns:mc="http://schemas.openxmlformats.org/markup-compatibility/2006">
          <mc:Choice Requires="x14">
            <control shapeId="1180" r:id="rId94" name="Option Button 156">
              <controlPr defaultSize="0" autoFill="0" autoLine="0" autoPict="0">
                <anchor moveWithCells="1">
                  <from>
                    <xdr:col>24</xdr:col>
                    <xdr:colOff>9525</xdr:colOff>
                    <xdr:row>56</xdr:row>
                    <xdr:rowOff>9525</xdr:rowOff>
                  </from>
                  <to>
                    <xdr:col>24</xdr:col>
                    <xdr:colOff>352425</xdr:colOff>
                    <xdr:row>57</xdr:row>
                    <xdr:rowOff>0</xdr:rowOff>
                  </to>
                </anchor>
              </controlPr>
            </control>
          </mc:Choice>
        </mc:AlternateContent>
        <mc:AlternateContent xmlns:mc="http://schemas.openxmlformats.org/markup-compatibility/2006">
          <mc:Choice Requires="x14">
            <control shapeId="1181" r:id="rId95" name="Option Button 157">
              <controlPr defaultSize="0" autoFill="0" autoLine="0" autoPict="0">
                <anchor moveWithCells="1">
                  <from>
                    <xdr:col>26</xdr:col>
                    <xdr:colOff>9525</xdr:colOff>
                    <xdr:row>56</xdr:row>
                    <xdr:rowOff>9525</xdr:rowOff>
                  </from>
                  <to>
                    <xdr:col>27</xdr:col>
                    <xdr:colOff>19050</xdr:colOff>
                    <xdr:row>57</xdr:row>
                    <xdr:rowOff>0</xdr:rowOff>
                  </to>
                </anchor>
              </controlPr>
            </control>
          </mc:Choice>
        </mc:AlternateContent>
        <mc:AlternateContent xmlns:mc="http://schemas.openxmlformats.org/markup-compatibility/2006">
          <mc:Choice Requires="x14">
            <control shapeId="1182" r:id="rId96" name="Group Box 158">
              <controlPr defaultSize="0" autoFill="0" autoPict="0">
                <anchor moveWithCells="1">
                  <from>
                    <xdr:col>17</xdr:col>
                    <xdr:colOff>152400</xdr:colOff>
                    <xdr:row>58</xdr:row>
                    <xdr:rowOff>0</xdr:rowOff>
                  </from>
                  <to>
                    <xdr:col>27</xdr:col>
                    <xdr:colOff>19050</xdr:colOff>
                    <xdr:row>59</xdr:row>
                    <xdr:rowOff>0</xdr:rowOff>
                  </to>
                </anchor>
              </controlPr>
            </control>
          </mc:Choice>
        </mc:AlternateContent>
        <mc:AlternateContent xmlns:mc="http://schemas.openxmlformats.org/markup-compatibility/2006">
          <mc:Choice Requires="x14">
            <control shapeId="1183" r:id="rId97" name="Option Button 159">
              <controlPr defaultSize="0" autoFill="0" autoLine="0" autoPict="0">
                <anchor moveWithCells="1">
                  <from>
                    <xdr:col>18</xdr:col>
                    <xdr:colOff>9525</xdr:colOff>
                    <xdr:row>58</xdr:row>
                    <xdr:rowOff>9525</xdr:rowOff>
                  </from>
                  <to>
                    <xdr:col>18</xdr:col>
                    <xdr:colOff>352425</xdr:colOff>
                    <xdr:row>58</xdr:row>
                    <xdr:rowOff>381000</xdr:rowOff>
                  </to>
                </anchor>
              </controlPr>
            </control>
          </mc:Choice>
        </mc:AlternateContent>
        <mc:AlternateContent xmlns:mc="http://schemas.openxmlformats.org/markup-compatibility/2006">
          <mc:Choice Requires="x14">
            <control shapeId="1184" r:id="rId98" name="Option Button 160">
              <controlPr defaultSize="0" autoFill="0" autoLine="0" autoPict="0">
                <anchor moveWithCells="1">
                  <from>
                    <xdr:col>20</xdr:col>
                    <xdr:colOff>9525</xdr:colOff>
                    <xdr:row>58</xdr:row>
                    <xdr:rowOff>9525</xdr:rowOff>
                  </from>
                  <to>
                    <xdr:col>20</xdr:col>
                    <xdr:colOff>352425</xdr:colOff>
                    <xdr:row>58</xdr:row>
                    <xdr:rowOff>381000</xdr:rowOff>
                  </to>
                </anchor>
              </controlPr>
            </control>
          </mc:Choice>
        </mc:AlternateContent>
        <mc:AlternateContent xmlns:mc="http://schemas.openxmlformats.org/markup-compatibility/2006">
          <mc:Choice Requires="x14">
            <control shapeId="1185" r:id="rId99" name="Option Button 161">
              <controlPr defaultSize="0" autoFill="0" autoLine="0" autoPict="0">
                <anchor moveWithCells="1">
                  <from>
                    <xdr:col>22</xdr:col>
                    <xdr:colOff>9525</xdr:colOff>
                    <xdr:row>58</xdr:row>
                    <xdr:rowOff>9525</xdr:rowOff>
                  </from>
                  <to>
                    <xdr:col>22</xdr:col>
                    <xdr:colOff>352425</xdr:colOff>
                    <xdr:row>58</xdr:row>
                    <xdr:rowOff>381000</xdr:rowOff>
                  </to>
                </anchor>
              </controlPr>
            </control>
          </mc:Choice>
        </mc:AlternateContent>
        <mc:AlternateContent xmlns:mc="http://schemas.openxmlformats.org/markup-compatibility/2006">
          <mc:Choice Requires="x14">
            <control shapeId="1186" r:id="rId100" name="Option Button 162">
              <controlPr defaultSize="0" autoFill="0" autoLine="0" autoPict="0">
                <anchor moveWithCells="1">
                  <from>
                    <xdr:col>24</xdr:col>
                    <xdr:colOff>9525</xdr:colOff>
                    <xdr:row>58</xdr:row>
                    <xdr:rowOff>9525</xdr:rowOff>
                  </from>
                  <to>
                    <xdr:col>24</xdr:col>
                    <xdr:colOff>352425</xdr:colOff>
                    <xdr:row>58</xdr:row>
                    <xdr:rowOff>381000</xdr:rowOff>
                  </to>
                </anchor>
              </controlPr>
            </control>
          </mc:Choice>
        </mc:AlternateContent>
        <mc:AlternateContent xmlns:mc="http://schemas.openxmlformats.org/markup-compatibility/2006">
          <mc:Choice Requires="x14">
            <control shapeId="1187" r:id="rId101" name="Option Button 163">
              <controlPr defaultSize="0" autoFill="0" autoLine="0" autoPict="0">
                <anchor moveWithCells="1">
                  <from>
                    <xdr:col>26</xdr:col>
                    <xdr:colOff>9525</xdr:colOff>
                    <xdr:row>58</xdr:row>
                    <xdr:rowOff>9525</xdr:rowOff>
                  </from>
                  <to>
                    <xdr:col>27</xdr:col>
                    <xdr:colOff>19050</xdr:colOff>
                    <xdr:row>58</xdr:row>
                    <xdr:rowOff>381000</xdr:rowOff>
                  </to>
                </anchor>
              </controlPr>
            </control>
          </mc:Choice>
        </mc:AlternateContent>
        <mc:AlternateContent xmlns:mc="http://schemas.openxmlformats.org/markup-compatibility/2006">
          <mc:Choice Requires="x14">
            <control shapeId="1188" r:id="rId102" name="Group Box 164">
              <controlPr defaultSize="0" autoFill="0" autoPict="0">
                <anchor moveWithCells="1">
                  <from>
                    <xdr:col>17</xdr:col>
                    <xdr:colOff>152400</xdr:colOff>
                    <xdr:row>62</xdr:row>
                    <xdr:rowOff>0</xdr:rowOff>
                  </from>
                  <to>
                    <xdr:col>27</xdr:col>
                    <xdr:colOff>19050</xdr:colOff>
                    <xdr:row>63</xdr:row>
                    <xdr:rowOff>0</xdr:rowOff>
                  </to>
                </anchor>
              </controlPr>
            </control>
          </mc:Choice>
        </mc:AlternateContent>
        <mc:AlternateContent xmlns:mc="http://schemas.openxmlformats.org/markup-compatibility/2006">
          <mc:Choice Requires="x14">
            <control shapeId="1189" r:id="rId103" name="Option Button 165">
              <controlPr defaultSize="0" autoFill="0" autoLine="0" autoPict="0">
                <anchor moveWithCells="1">
                  <from>
                    <xdr:col>18</xdr:col>
                    <xdr:colOff>9525</xdr:colOff>
                    <xdr:row>62</xdr:row>
                    <xdr:rowOff>209550</xdr:rowOff>
                  </from>
                  <to>
                    <xdr:col>18</xdr:col>
                    <xdr:colOff>352425</xdr:colOff>
                    <xdr:row>62</xdr:row>
                    <xdr:rowOff>581025</xdr:rowOff>
                  </to>
                </anchor>
              </controlPr>
            </control>
          </mc:Choice>
        </mc:AlternateContent>
        <mc:AlternateContent xmlns:mc="http://schemas.openxmlformats.org/markup-compatibility/2006">
          <mc:Choice Requires="x14">
            <control shapeId="1190" r:id="rId104" name="Option Button 166">
              <controlPr defaultSize="0" autoFill="0" autoLine="0" autoPict="0">
                <anchor moveWithCells="1">
                  <from>
                    <xdr:col>20</xdr:col>
                    <xdr:colOff>9525</xdr:colOff>
                    <xdr:row>62</xdr:row>
                    <xdr:rowOff>209550</xdr:rowOff>
                  </from>
                  <to>
                    <xdr:col>20</xdr:col>
                    <xdr:colOff>352425</xdr:colOff>
                    <xdr:row>62</xdr:row>
                    <xdr:rowOff>581025</xdr:rowOff>
                  </to>
                </anchor>
              </controlPr>
            </control>
          </mc:Choice>
        </mc:AlternateContent>
        <mc:AlternateContent xmlns:mc="http://schemas.openxmlformats.org/markup-compatibility/2006">
          <mc:Choice Requires="x14">
            <control shapeId="1191" r:id="rId105" name="Option Button 167">
              <controlPr defaultSize="0" autoFill="0" autoLine="0" autoPict="0">
                <anchor moveWithCells="1">
                  <from>
                    <xdr:col>22</xdr:col>
                    <xdr:colOff>9525</xdr:colOff>
                    <xdr:row>62</xdr:row>
                    <xdr:rowOff>209550</xdr:rowOff>
                  </from>
                  <to>
                    <xdr:col>22</xdr:col>
                    <xdr:colOff>352425</xdr:colOff>
                    <xdr:row>62</xdr:row>
                    <xdr:rowOff>581025</xdr:rowOff>
                  </to>
                </anchor>
              </controlPr>
            </control>
          </mc:Choice>
        </mc:AlternateContent>
        <mc:AlternateContent xmlns:mc="http://schemas.openxmlformats.org/markup-compatibility/2006">
          <mc:Choice Requires="x14">
            <control shapeId="1192" r:id="rId106" name="Option Button 168">
              <controlPr defaultSize="0" autoFill="0" autoLine="0" autoPict="0">
                <anchor moveWithCells="1">
                  <from>
                    <xdr:col>24</xdr:col>
                    <xdr:colOff>9525</xdr:colOff>
                    <xdr:row>62</xdr:row>
                    <xdr:rowOff>209550</xdr:rowOff>
                  </from>
                  <to>
                    <xdr:col>24</xdr:col>
                    <xdr:colOff>352425</xdr:colOff>
                    <xdr:row>62</xdr:row>
                    <xdr:rowOff>581025</xdr:rowOff>
                  </to>
                </anchor>
              </controlPr>
            </control>
          </mc:Choice>
        </mc:AlternateContent>
        <mc:AlternateContent xmlns:mc="http://schemas.openxmlformats.org/markup-compatibility/2006">
          <mc:Choice Requires="x14">
            <control shapeId="1193" r:id="rId107" name="Option Button 169">
              <controlPr defaultSize="0" autoFill="0" autoLine="0" autoPict="0">
                <anchor moveWithCells="1">
                  <from>
                    <xdr:col>26</xdr:col>
                    <xdr:colOff>9525</xdr:colOff>
                    <xdr:row>62</xdr:row>
                    <xdr:rowOff>209550</xdr:rowOff>
                  </from>
                  <to>
                    <xdr:col>27</xdr:col>
                    <xdr:colOff>19050</xdr:colOff>
                    <xdr:row>62</xdr:row>
                    <xdr:rowOff>581025</xdr:rowOff>
                  </to>
                </anchor>
              </controlPr>
            </control>
          </mc:Choice>
        </mc:AlternateContent>
        <mc:AlternateContent xmlns:mc="http://schemas.openxmlformats.org/markup-compatibility/2006">
          <mc:Choice Requires="x14">
            <control shapeId="1302" r:id="rId108" name="Group Box 278">
              <controlPr defaultSize="0" autoFill="0" autoPict="0">
                <anchor moveWithCells="1">
                  <from>
                    <xdr:col>17</xdr:col>
                    <xdr:colOff>152400</xdr:colOff>
                    <xdr:row>20</xdr:row>
                    <xdr:rowOff>0</xdr:rowOff>
                  </from>
                  <to>
                    <xdr:col>27</xdr:col>
                    <xdr:colOff>19050</xdr:colOff>
                    <xdr:row>21</xdr:row>
                    <xdr:rowOff>0</xdr:rowOff>
                  </to>
                </anchor>
              </controlPr>
            </control>
          </mc:Choice>
        </mc:AlternateContent>
        <mc:AlternateContent xmlns:mc="http://schemas.openxmlformats.org/markup-compatibility/2006">
          <mc:Choice Requires="x14">
            <control shapeId="1303" r:id="rId109" name="Option Button 279">
              <controlPr defaultSize="0" autoFill="0" autoLine="0" autoPict="0">
                <anchor moveWithCells="1">
                  <from>
                    <xdr:col>18</xdr:col>
                    <xdr:colOff>0</xdr:colOff>
                    <xdr:row>20</xdr:row>
                    <xdr:rowOff>9525</xdr:rowOff>
                  </from>
                  <to>
                    <xdr:col>18</xdr:col>
                    <xdr:colOff>352425</xdr:colOff>
                    <xdr:row>21</xdr:row>
                    <xdr:rowOff>0</xdr:rowOff>
                  </to>
                </anchor>
              </controlPr>
            </control>
          </mc:Choice>
        </mc:AlternateContent>
        <mc:AlternateContent xmlns:mc="http://schemas.openxmlformats.org/markup-compatibility/2006">
          <mc:Choice Requires="x14">
            <control shapeId="1304" r:id="rId110" name="Option Button 280">
              <controlPr defaultSize="0" autoFill="0" autoLine="0" autoPict="0">
                <anchor moveWithCells="1">
                  <from>
                    <xdr:col>20</xdr:col>
                    <xdr:colOff>0</xdr:colOff>
                    <xdr:row>20</xdr:row>
                    <xdr:rowOff>9525</xdr:rowOff>
                  </from>
                  <to>
                    <xdr:col>20</xdr:col>
                    <xdr:colOff>352425</xdr:colOff>
                    <xdr:row>21</xdr:row>
                    <xdr:rowOff>0</xdr:rowOff>
                  </to>
                </anchor>
              </controlPr>
            </control>
          </mc:Choice>
        </mc:AlternateContent>
        <mc:AlternateContent xmlns:mc="http://schemas.openxmlformats.org/markup-compatibility/2006">
          <mc:Choice Requires="x14">
            <control shapeId="1305" r:id="rId111" name="Option Button 281">
              <controlPr defaultSize="0" autoFill="0" autoLine="0" autoPict="0">
                <anchor moveWithCells="1">
                  <from>
                    <xdr:col>22</xdr:col>
                    <xdr:colOff>0</xdr:colOff>
                    <xdr:row>20</xdr:row>
                    <xdr:rowOff>9525</xdr:rowOff>
                  </from>
                  <to>
                    <xdr:col>22</xdr:col>
                    <xdr:colOff>352425</xdr:colOff>
                    <xdr:row>21</xdr:row>
                    <xdr:rowOff>0</xdr:rowOff>
                  </to>
                </anchor>
              </controlPr>
            </control>
          </mc:Choice>
        </mc:AlternateContent>
        <mc:AlternateContent xmlns:mc="http://schemas.openxmlformats.org/markup-compatibility/2006">
          <mc:Choice Requires="x14">
            <control shapeId="1306" r:id="rId112" name="Option Button 282">
              <controlPr defaultSize="0" autoFill="0" autoLine="0" autoPict="0">
                <anchor moveWithCells="1">
                  <from>
                    <xdr:col>24</xdr:col>
                    <xdr:colOff>0</xdr:colOff>
                    <xdr:row>20</xdr:row>
                    <xdr:rowOff>9525</xdr:rowOff>
                  </from>
                  <to>
                    <xdr:col>24</xdr:col>
                    <xdr:colOff>352425</xdr:colOff>
                    <xdr:row>21</xdr:row>
                    <xdr:rowOff>0</xdr:rowOff>
                  </to>
                </anchor>
              </controlPr>
            </control>
          </mc:Choice>
        </mc:AlternateContent>
        <mc:AlternateContent xmlns:mc="http://schemas.openxmlformats.org/markup-compatibility/2006">
          <mc:Choice Requires="x14">
            <control shapeId="1307" r:id="rId113" name="Option Button 283">
              <controlPr defaultSize="0" autoFill="0" autoLine="0" autoPict="0">
                <anchor moveWithCells="1">
                  <from>
                    <xdr:col>25</xdr:col>
                    <xdr:colOff>819150</xdr:colOff>
                    <xdr:row>20</xdr:row>
                    <xdr:rowOff>9525</xdr:rowOff>
                  </from>
                  <to>
                    <xdr:col>27</xdr:col>
                    <xdr:colOff>19050</xdr:colOff>
                    <xdr:row>21</xdr:row>
                    <xdr:rowOff>0</xdr:rowOff>
                  </to>
                </anchor>
              </controlPr>
            </control>
          </mc:Choice>
        </mc:AlternateContent>
        <mc:AlternateContent xmlns:mc="http://schemas.openxmlformats.org/markup-compatibility/2006">
          <mc:Choice Requires="x14">
            <control shapeId="1308" r:id="rId114" name="Group Box 284">
              <controlPr defaultSize="0" autoFill="0" autoPict="0">
                <anchor moveWithCells="1">
                  <from>
                    <xdr:col>17</xdr:col>
                    <xdr:colOff>152400</xdr:colOff>
                    <xdr:row>22</xdr:row>
                    <xdr:rowOff>0</xdr:rowOff>
                  </from>
                  <to>
                    <xdr:col>27</xdr:col>
                    <xdr:colOff>19050</xdr:colOff>
                    <xdr:row>23</xdr:row>
                    <xdr:rowOff>0</xdr:rowOff>
                  </to>
                </anchor>
              </controlPr>
            </control>
          </mc:Choice>
        </mc:AlternateContent>
        <mc:AlternateContent xmlns:mc="http://schemas.openxmlformats.org/markup-compatibility/2006">
          <mc:Choice Requires="x14">
            <control shapeId="1309" r:id="rId115" name="Option Button 285">
              <controlPr defaultSize="0" autoFill="0" autoLine="0" autoPict="0">
                <anchor moveWithCells="1">
                  <from>
                    <xdr:col>18</xdr:col>
                    <xdr:colOff>0</xdr:colOff>
                    <xdr:row>22</xdr:row>
                    <xdr:rowOff>9525</xdr:rowOff>
                  </from>
                  <to>
                    <xdr:col>18</xdr:col>
                    <xdr:colOff>352425</xdr:colOff>
                    <xdr:row>23</xdr:row>
                    <xdr:rowOff>0</xdr:rowOff>
                  </to>
                </anchor>
              </controlPr>
            </control>
          </mc:Choice>
        </mc:AlternateContent>
        <mc:AlternateContent xmlns:mc="http://schemas.openxmlformats.org/markup-compatibility/2006">
          <mc:Choice Requires="x14">
            <control shapeId="1310" r:id="rId116" name="Option Button 286">
              <controlPr defaultSize="0" autoFill="0" autoLine="0" autoPict="0">
                <anchor moveWithCells="1">
                  <from>
                    <xdr:col>20</xdr:col>
                    <xdr:colOff>0</xdr:colOff>
                    <xdr:row>22</xdr:row>
                    <xdr:rowOff>9525</xdr:rowOff>
                  </from>
                  <to>
                    <xdr:col>20</xdr:col>
                    <xdr:colOff>352425</xdr:colOff>
                    <xdr:row>23</xdr:row>
                    <xdr:rowOff>0</xdr:rowOff>
                  </to>
                </anchor>
              </controlPr>
            </control>
          </mc:Choice>
        </mc:AlternateContent>
        <mc:AlternateContent xmlns:mc="http://schemas.openxmlformats.org/markup-compatibility/2006">
          <mc:Choice Requires="x14">
            <control shapeId="1311" r:id="rId117" name="Option Button 287">
              <controlPr defaultSize="0" autoFill="0" autoLine="0" autoPict="0">
                <anchor moveWithCells="1">
                  <from>
                    <xdr:col>22</xdr:col>
                    <xdr:colOff>0</xdr:colOff>
                    <xdr:row>22</xdr:row>
                    <xdr:rowOff>9525</xdr:rowOff>
                  </from>
                  <to>
                    <xdr:col>22</xdr:col>
                    <xdr:colOff>352425</xdr:colOff>
                    <xdr:row>23</xdr:row>
                    <xdr:rowOff>0</xdr:rowOff>
                  </to>
                </anchor>
              </controlPr>
            </control>
          </mc:Choice>
        </mc:AlternateContent>
        <mc:AlternateContent xmlns:mc="http://schemas.openxmlformats.org/markup-compatibility/2006">
          <mc:Choice Requires="x14">
            <control shapeId="1312" r:id="rId118" name="Option Button 288">
              <controlPr defaultSize="0" autoFill="0" autoLine="0" autoPict="0">
                <anchor moveWithCells="1">
                  <from>
                    <xdr:col>24</xdr:col>
                    <xdr:colOff>0</xdr:colOff>
                    <xdr:row>22</xdr:row>
                    <xdr:rowOff>9525</xdr:rowOff>
                  </from>
                  <to>
                    <xdr:col>24</xdr:col>
                    <xdr:colOff>352425</xdr:colOff>
                    <xdr:row>23</xdr:row>
                    <xdr:rowOff>0</xdr:rowOff>
                  </to>
                </anchor>
              </controlPr>
            </control>
          </mc:Choice>
        </mc:AlternateContent>
        <mc:AlternateContent xmlns:mc="http://schemas.openxmlformats.org/markup-compatibility/2006">
          <mc:Choice Requires="x14">
            <control shapeId="1313" r:id="rId119" name="Option Button 289">
              <controlPr defaultSize="0" autoFill="0" autoLine="0" autoPict="0">
                <anchor moveWithCells="1">
                  <from>
                    <xdr:col>25</xdr:col>
                    <xdr:colOff>819150</xdr:colOff>
                    <xdr:row>22</xdr:row>
                    <xdr:rowOff>9525</xdr:rowOff>
                  </from>
                  <to>
                    <xdr:col>27</xdr:col>
                    <xdr:colOff>19050</xdr:colOff>
                    <xdr:row>23</xdr:row>
                    <xdr:rowOff>0</xdr:rowOff>
                  </to>
                </anchor>
              </controlPr>
            </control>
          </mc:Choice>
        </mc:AlternateContent>
        <mc:AlternateContent xmlns:mc="http://schemas.openxmlformats.org/markup-compatibility/2006">
          <mc:Choice Requires="x14">
            <control shapeId="1314" r:id="rId120" name="Group Box 290">
              <controlPr defaultSize="0" autoFill="0" autoPict="0">
                <anchor moveWithCells="1">
                  <from>
                    <xdr:col>17</xdr:col>
                    <xdr:colOff>152400</xdr:colOff>
                    <xdr:row>50</xdr:row>
                    <xdr:rowOff>0</xdr:rowOff>
                  </from>
                  <to>
                    <xdr:col>27</xdr:col>
                    <xdr:colOff>19050</xdr:colOff>
                    <xdr:row>51</xdr:row>
                    <xdr:rowOff>0</xdr:rowOff>
                  </to>
                </anchor>
              </controlPr>
            </control>
          </mc:Choice>
        </mc:AlternateContent>
        <mc:AlternateContent xmlns:mc="http://schemas.openxmlformats.org/markup-compatibility/2006">
          <mc:Choice Requires="x14">
            <control shapeId="1315" r:id="rId121" name="Option Button 291">
              <controlPr defaultSize="0" autoFill="0" autoLine="0" autoPict="0">
                <anchor moveWithCells="1">
                  <from>
                    <xdr:col>18</xdr:col>
                    <xdr:colOff>9525</xdr:colOff>
                    <xdr:row>50</xdr:row>
                    <xdr:rowOff>9525</xdr:rowOff>
                  </from>
                  <to>
                    <xdr:col>18</xdr:col>
                    <xdr:colOff>352425</xdr:colOff>
                    <xdr:row>51</xdr:row>
                    <xdr:rowOff>0</xdr:rowOff>
                  </to>
                </anchor>
              </controlPr>
            </control>
          </mc:Choice>
        </mc:AlternateContent>
        <mc:AlternateContent xmlns:mc="http://schemas.openxmlformats.org/markup-compatibility/2006">
          <mc:Choice Requires="x14">
            <control shapeId="1316" r:id="rId122" name="Option Button 292">
              <controlPr defaultSize="0" autoFill="0" autoLine="0" autoPict="0">
                <anchor moveWithCells="1">
                  <from>
                    <xdr:col>20</xdr:col>
                    <xdr:colOff>9525</xdr:colOff>
                    <xdr:row>50</xdr:row>
                    <xdr:rowOff>9525</xdr:rowOff>
                  </from>
                  <to>
                    <xdr:col>20</xdr:col>
                    <xdr:colOff>352425</xdr:colOff>
                    <xdr:row>51</xdr:row>
                    <xdr:rowOff>0</xdr:rowOff>
                  </to>
                </anchor>
              </controlPr>
            </control>
          </mc:Choice>
        </mc:AlternateContent>
        <mc:AlternateContent xmlns:mc="http://schemas.openxmlformats.org/markup-compatibility/2006">
          <mc:Choice Requires="x14">
            <control shapeId="1317" r:id="rId123" name="Option Button 293">
              <controlPr defaultSize="0" autoFill="0" autoLine="0" autoPict="0">
                <anchor moveWithCells="1">
                  <from>
                    <xdr:col>22</xdr:col>
                    <xdr:colOff>9525</xdr:colOff>
                    <xdr:row>50</xdr:row>
                    <xdr:rowOff>9525</xdr:rowOff>
                  </from>
                  <to>
                    <xdr:col>22</xdr:col>
                    <xdr:colOff>352425</xdr:colOff>
                    <xdr:row>51</xdr:row>
                    <xdr:rowOff>0</xdr:rowOff>
                  </to>
                </anchor>
              </controlPr>
            </control>
          </mc:Choice>
        </mc:AlternateContent>
        <mc:AlternateContent xmlns:mc="http://schemas.openxmlformats.org/markup-compatibility/2006">
          <mc:Choice Requires="x14">
            <control shapeId="1318" r:id="rId124" name="Option Button 294">
              <controlPr defaultSize="0" autoFill="0" autoLine="0" autoPict="0">
                <anchor moveWithCells="1">
                  <from>
                    <xdr:col>24</xdr:col>
                    <xdr:colOff>9525</xdr:colOff>
                    <xdr:row>50</xdr:row>
                    <xdr:rowOff>9525</xdr:rowOff>
                  </from>
                  <to>
                    <xdr:col>24</xdr:col>
                    <xdr:colOff>352425</xdr:colOff>
                    <xdr:row>51</xdr:row>
                    <xdr:rowOff>0</xdr:rowOff>
                  </to>
                </anchor>
              </controlPr>
            </control>
          </mc:Choice>
        </mc:AlternateContent>
        <mc:AlternateContent xmlns:mc="http://schemas.openxmlformats.org/markup-compatibility/2006">
          <mc:Choice Requires="x14">
            <control shapeId="1319" r:id="rId125" name="Option Button 295">
              <controlPr defaultSize="0" autoFill="0" autoLine="0" autoPict="0">
                <anchor moveWithCells="1">
                  <from>
                    <xdr:col>26</xdr:col>
                    <xdr:colOff>9525</xdr:colOff>
                    <xdr:row>50</xdr:row>
                    <xdr:rowOff>9525</xdr:rowOff>
                  </from>
                  <to>
                    <xdr:col>27</xdr:col>
                    <xdr:colOff>19050</xdr:colOff>
                    <xdr:row>51</xdr:row>
                    <xdr:rowOff>0</xdr:rowOff>
                  </to>
                </anchor>
              </controlPr>
            </control>
          </mc:Choice>
        </mc:AlternateContent>
        <mc:AlternateContent xmlns:mc="http://schemas.openxmlformats.org/markup-compatibility/2006">
          <mc:Choice Requires="x14">
            <control shapeId="1322" r:id="rId126" name="Group Box 298">
              <controlPr defaultSize="0" autoFill="0" autoPict="0">
                <anchor moveWithCells="1">
                  <from>
                    <xdr:col>17</xdr:col>
                    <xdr:colOff>152400</xdr:colOff>
                    <xdr:row>60</xdr:row>
                    <xdr:rowOff>0</xdr:rowOff>
                  </from>
                  <to>
                    <xdr:col>27</xdr:col>
                    <xdr:colOff>19050</xdr:colOff>
                    <xdr:row>61</xdr:row>
                    <xdr:rowOff>0</xdr:rowOff>
                  </to>
                </anchor>
              </controlPr>
            </control>
          </mc:Choice>
        </mc:AlternateContent>
        <mc:AlternateContent xmlns:mc="http://schemas.openxmlformats.org/markup-compatibility/2006">
          <mc:Choice Requires="x14">
            <control shapeId="1323" r:id="rId127" name="Option Button 299">
              <controlPr defaultSize="0" autoFill="0" autoLine="0" autoPict="0">
                <anchor moveWithCells="1">
                  <from>
                    <xdr:col>18</xdr:col>
                    <xdr:colOff>9525</xdr:colOff>
                    <xdr:row>60</xdr:row>
                    <xdr:rowOff>9525</xdr:rowOff>
                  </from>
                  <to>
                    <xdr:col>18</xdr:col>
                    <xdr:colOff>352425</xdr:colOff>
                    <xdr:row>61</xdr:row>
                    <xdr:rowOff>0</xdr:rowOff>
                  </to>
                </anchor>
              </controlPr>
            </control>
          </mc:Choice>
        </mc:AlternateContent>
        <mc:AlternateContent xmlns:mc="http://schemas.openxmlformats.org/markup-compatibility/2006">
          <mc:Choice Requires="x14">
            <control shapeId="1324" r:id="rId128" name="Option Button 300">
              <controlPr defaultSize="0" autoFill="0" autoLine="0" autoPict="0">
                <anchor moveWithCells="1">
                  <from>
                    <xdr:col>20</xdr:col>
                    <xdr:colOff>9525</xdr:colOff>
                    <xdr:row>60</xdr:row>
                    <xdr:rowOff>9525</xdr:rowOff>
                  </from>
                  <to>
                    <xdr:col>20</xdr:col>
                    <xdr:colOff>352425</xdr:colOff>
                    <xdr:row>61</xdr:row>
                    <xdr:rowOff>0</xdr:rowOff>
                  </to>
                </anchor>
              </controlPr>
            </control>
          </mc:Choice>
        </mc:AlternateContent>
        <mc:AlternateContent xmlns:mc="http://schemas.openxmlformats.org/markup-compatibility/2006">
          <mc:Choice Requires="x14">
            <control shapeId="1325" r:id="rId129" name="Option Button 301">
              <controlPr defaultSize="0" autoFill="0" autoLine="0" autoPict="0">
                <anchor moveWithCells="1">
                  <from>
                    <xdr:col>22</xdr:col>
                    <xdr:colOff>9525</xdr:colOff>
                    <xdr:row>60</xdr:row>
                    <xdr:rowOff>9525</xdr:rowOff>
                  </from>
                  <to>
                    <xdr:col>22</xdr:col>
                    <xdr:colOff>352425</xdr:colOff>
                    <xdr:row>61</xdr:row>
                    <xdr:rowOff>0</xdr:rowOff>
                  </to>
                </anchor>
              </controlPr>
            </control>
          </mc:Choice>
        </mc:AlternateContent>
        <mc:AlternateContent xmlns:mc="http://schemas.openxmlformats.org/markup-compatibility/2006">
          <mc:Choice Requires="x14">
            <control shapeId="1326" r:id="rId130" name="Option Button 302">
              <controlPr defaultSize="0" autoFill="0" autoLine="0" autoPict="0">
                <anchor moveWithCells="1">
                  <from>
                    <xdr:col>24</xdr:col>
                    <xdr:colOff>9525</xdr:colOff>
                    <xdr:row>60</xdr:row>
                    <xdr:rowOff>9525</xdr:rowOff>
                  </from>
                  <to>
                    <xdr:col>24</xdr:col>
                    <xdr:colOff>352425</xdr:colOff>
                    <xdr:row>61</xdr:row>
                    <xdr:rowOff>0</xdr:rowOff>
                  </to>
                </anchor>
              </controlPr>
            </control>
          </mc:Choice>
        </mc:AlternateContent>
        <mc:AlternateContent xmlns:mc="http://schemas.openxmlformats.org/markup-compatibility/2006">
          <mc:Choice Requires="x14">
            <control shapeId="1327" r:id="rId131" name="Option Button 303">
              <controlPr defaultSize="0" autoFill="0" autoLine="0" autoPict="0">
                <anchor moveWithCells="1">
                  <from>
                    <xdr:col>26</xdr:col>
                    <xdr:colOff>9525</xdr:colOff>
                    <xdr:row>60</xdr:row>
                    <xdr:rowOff>9525</xdr:rowOff>
                  </from>
                  <to>
                    <xdr:col>27</xdr:col>
                    <xdr:colOff>19050</xdr:colOff>
                    <xdr:row>61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L248"/>
  <sheetViews>
    <sheetView showGridLines="0" showRowColHeaders="0" zoomScaleNormal="100" zoomScaleSheetLayoutView="40" workbookViewId="0">
      <pane ySplit="7" topLeftCell="A8" activePane="bottomLeft" state="frozen"/>
      <selection pane="bottomLeft" activeCell="D5" sqref="D5"/>
    </sheetView>
  </sheetViews>
  <sheetFormatPr defaultColWidth="8.85546875" defaultRowHeight="12.75" x14ac:dyDescent="0.2"/>
  <cols>
    <col min="1" max="2" width="1.7109375" style="3" customWidth="1"/>
    <col min="3" max="3" width="4.7109375" style="7" customWidth="1"/>
    <col min="4" max="8" width="8.85546875" style="11"/>
    <col min="9" max="9" width="4.7109375" style="11" customWidth="1"/>
    <col min="10" max="10" width="8.85546875" style="11"/>
    <col min="11" max="11" width="5.42578125" style="12" customWidth="1"/>
    <col min="12" max="12" width="11" style="11" bestFit="1" customWidth="1"/>
    <col min="13" max="13" width="9.85546875" style="12" bestFit="1" customWidth="1"/>
    <col min="14" max="14" width="10.42578125" style="11" bestFit="1" customWidth="1"/>
    <col min="15" max="15" width="5.42578125" style="12" customWidth="1"/>
    <col min="16" max="16" width="4.7109375" style="7" customWidth="1"/>
    <col min="17" max="17" width="3.140625" style="3" customWidth="1"/>
    <col min="18" max="18" width="8.85546875" style="3" hidden="1" customWidth="1"/>
    <col min="19" max="19" width="2.5703125" style="3" hidden="1" customWidth="1"/>
    <col min="20" max="20" width="24.42578125" style="184" hidden="1" customWidth="1"/>
    <col min="21" max="21" width="10.7109375" style="183" hidden="1" customWidth="1"/>
    <col min="22" max="27" width="5.7109375" style="33" hidden="1" customWidth="1"/>
    <col min="28" max="28" width="8.85546875" style="3" hidden="1" customWidth="1"/>
    <col min="29" max="34" width="8.85546875" style="33" hidden="1" customWidth="1"/>
    <col min="35" max="35" width="8.85546875" style="195" hidden="1" customWidth="1"/>
    <col min="36" max="36" width="3.85546875" style="198" hidden="1" customWidth="1"/>
    <col min="37" max="38" width="8.85546875" style="3" hidden="1" customWidth="1"/>
    <col min="39" max="16384" width="8.85546875" style="3"/>
  </cols>
  <sheetData>
    <row r="1" spans="3:36" ht="13.5" thickBot="1" x14ac:dyDescent="0.25"/>
    <row r="2" spans="3:36" ht="13.5" thickTop="1" x14ac:dyDescent="0.2">
      <c r="C2" s="113"/>
      <c r="D2" s="53"/>
      <c r="E2" s="53"/>
      <c r="F2" s="53"/>
      <c r="G2" s="53"/>
      <c r="H2" s="53"/>
      <c r="I2" s="53"/>
      <c r="J2" s="53"/>
      <c r="K2" s="54"/>
      <c r="L2" s="53"/>
      <c r="M2" s="54"/>
      <c r="N2" s="53"/>
      <c r="O2" s="54"/>
      <c r="P2" s="114"/>
      <c r="U2" s="31" t="s">
        <v>65</v>
      </c>
      <c r="V2" s="24" t="s">
        <v>66</v>
      </c>
    </row>
    <row r="3" spans="3:36" ht="18.75" x14ac:dyDescent="0.25">
      <c r="C3" s="115"/>
      <c r="D3" s="139"/>
      <c r="E3" s="35"/>
      <c r="F3" s="35"/>
      <c r="G3" s="35"/>
      <c r="H3" s="35"/>
      <c r="I3" s="35"/>
      <c r="J3" s="35"/>
      <c r="K3" s="36"/>
      <c r="L3" s="35"/>
      <c r="M3" s="109"/>
      <c r="O3" s="109" t="str">
        <f>CONCATENATE(Identifying!$W$3)</f>
        <v/>
      </c>
      <c r="P3" s="116"/>
      <c r="U3" s="31">
        <v>0</v>
      </c>
      <c r="V3" s="29" t="str">
        <f>Identifying!AM2</f>
        <v>-</v>
      </c>
    </row>
    <row r="4" spans="3:36" ht="18.75" x14ac:dyDescent="0.2">
      <c r="C4" s="115"/>
      <c r="E4" s="35"/>
      <c r="F4" s="35"/>
      <c r="G4" s="35"/>
      <c r="H4" s="35"/>
      <c r="I4" s="35"/>
      <c r="J4" s="35"/>
      <c r="K4" s="36"/>
      <c r="L4" s="37"/>
      <c r="M4" s="110"/>
      <c r="N4" s="110"/>
      <c r="O4" s="36"/>
      <c r="P4" s="116"/>
      <c r="U4" s="31">
        <v>1</v>
      </c>
      <c r="V4" s="24" t="str">
        <f>Identifying!AM3</f>
        <v>Addressed</v>
      </c>
    </row>
    <row r="5" spans="3:36" ht="18" x14ac:dyDescent="0.25">
      <c r="C5" s="115"/>
      <c r="D5" s="140" t="str">
        <f>Introduction!$D$19</f>
        <v>Part 2: Information resources</v>
      </c>
      <c r="E5" s="42"/>
      <c r="F5" s="42"/>
      <c r="G5" s="42"/>
      <c r="H5" s="42"/>
      <c r="I5" s="42"/>
      <c r="J5" s="42"/>
      <c r="K5" s="42"/>
      <c r="L5" s="42"/>
      <c r="M5" s="42"/>
      <c r="N5" s="42"/>
      <c r="O5" s="42"/>
      <c r="P5" s="116"/>
      <c r="U5" s="31">
        <v>2</v>
      </c>
      <c r="V5" s="24" t="str">
        <f>Identifying!AM4</f>
        <v>Progress made; more work needed</v>
      </c>
    </row>
    <row r="6" spans="3:36" ht="25.5" customHeight="1" x14ac:dyDescent="0.2">
      <c r="C6" s="115"/>
      <c r="D6" s="320" t="s">
        <v>140</v>
      </c>
      <c r="E6" s="320"/>
      <c r="F6" s="320"/>
      <c r="G6" s="320"/>
      <c r="H6" s="320"/>
      <c r="I6" s="320"/>
      <c r="J6" s="320"/>
      <c r="K6" s="320"/>
      <c r="L6" s="320"/>
      <c r="M6" s="320"/>
      <c r="N6" s="320"/>
      <c r="O6" s="320"/>
      <c r="P6" s="116"/>
      <c r="U6" s="31">
        <v>3</v>
      </c>
      <c r="V6" s="24" t="str">
        <f>Identifying!AM5</f>
        <v>Not yet, but planned</v>
      </c>
    </row>
    <row r="7" spans="3:36" x14ac:dyDescent="0.2">
      <c r="C7" s="115"/>
      <c r="D7" s="35"/>
      <c r="E7" s="35"/>
      <c r="F7" s="35"/>
      <c r="G7" s="35"/>
      <c r="H7" s="35"/>
      <c r="I7" s="35"/>
      <c r="J7" s="35"/>
      <c r="K7" s="36"/>
      <c r="L7" s="35"/>
      <c r="M7" s="36"/>
      <c r="N7" s="35"/>
      <c r="O7" s="36"/>
      <c r="P7" s="116"/>
      <c r="U7" s="31">
        <v>4</v>
      </c>
      <c r="V7" s="24" t="str">
        <f>Identifying!AM6</f>
        <v>Still needs to be considered</v>
      </c>
    </row>
    <row r="8" spans="3:36" ht="12.75" customHeight="1" x14ac:dyDescent="0.25">
      <c r="C8" s="115"/>
      <c r="D8" s="318" t="str">
        <f>Identifying!$C$13</f>
        <v>Section A - Stakeholder analysis, awareness raising and capacity-building</v>
      </c>
      <c r="E8" s="318"/>
      <c r="F8" s="318"/>
      <c r="G8" s="318"/>
      <c r="H8" s="318"/>
      <c r="I8" s="318"/>
      <c r="J8" s="318"/>
      <c r="K8" s="318"/>
      <c r="L8" s="318"/>
      <c r="M8" s="318"/>
      <c r="N8" s="318"/>
      <c r="O8" s="318"/>
      <c r="P8" s="116"/>
      <c r="U8" s="31">
        <v>5</v>
      </c>
      <c r="V8" s="24" t="str">
        <f>Identifying!AM7</f>
        <v>Not a priority activity</v>
      </c>
    </row>
    <row r="9" spans="3:36" x14ac:dyDescent="0.2">
      <c r="C9" s="115"/>
      <c r="D9" s="111"/>
      <c r="E9" s="111"/>
      <c r="F9" s="111"/>
      <c r="G9" s="111"/>
      <c r="H9" s="111"/>
      <c r="I9" s="111"/>
      <c r="J9" s="111"/>
      <c r="K9" s="111"/>
      <c r="L9" s="111"/>
      <c r="M9" s="111"/>
      <c r="N9" s="111"/>
      <c r="O9" s="111"/>
      <c r="P9" s="116"/>
    </row>
    <row r="10" spans="3:36" x14ac:dyDescent="0.2">
      <c r="C10" s="115" t="str">
        <f>Identifying!$M$13</f>
        <v>A.1</v>
      </c>
      <c r="D10" s="317" t="str">
        <f>T10</f>
        <v>Mapping stakeholders</v>
      </c>
      <c r="E10" s="317"/>
      <c r="F10" s="317"/>
      <c r="G10" s="317"/>
      <c r="H10" s="317"/>
      <c r="I10" s="317"/>
      <c r="J10" s="317"/>
      <c r="K10" s="317"/>
      <c r="L10" s="317"/>
      <c r="M10" s="317"/>
      <c r="N10" s="317"/>
      <c r="O10" s="317"/>
      <c r="P10" s="116" t="str">
        <f>Identifying!$M$13</f>
        <v>A.1</v>
      </c>
      <c r="T10" s="268" t="s">
        <v>269</v>
      </c>
      <c r="V10" s="258">
        <v>0</v>
      </c>
      <c r="W10" s="258">
        <v>1</v>
      </c>
      <c r="X10" s="258">
        <v>2</v>
      </c>
      <c r="Y10" s="258">
        <v>3</v>
      </c>
      <c r="Z10" s="258">
        <v>4</v>
      </c>
      <c r="AA10" s="258">
        <v>5</v>
      </c>
      <c r="AC10" s="258">
        <v>0</v>
      </c>
      <c r="AD10" s="258">
        <v>1</v>
      </c>
      <c r="AE10" s="258">
        <v>2</v>
      </c>
      <c r="AF10" s="258">
        <v>3</v>
      </c>
      <c r="AG10" s="258">
        <v>4</v>
      </c>
      <c r="AH10" s="258">
        <v>5</v>
      </c>
    </row>
    <row r="11" spans="3:36" ht="42" customHeight="1" x14ac:dyDescent="0.2">
      <c r="C11" s="115"/>
      <c r="D11" s="316" t="str">
        <f>Identifying!$BI$13</f>
        <v/>
      </c>
      <c r="E11" s="316"/>
      <c r="F11" s="316"/>
      <c r="G11" s="316"/>
      <c r="H11" s="316"/>
      <c r="I11" s="316"/>
      <c r="J11" s="316"/>
      <c r="K11" s="316"/>
      <c r="L11" s="316"/>
      <c r="M11" s="316"/>
      <c r="N11" s="316"/>
      <c r="O11" s="316"/>
      <c r="P11" s="116"/>
      <c r="U11" s="183">
        <f>Identifying!$AL$13</f>
        <v>0</v>
      </c>
    </row>
    <row r="12" spans="3:36" ht="12.75" customHeight="1" x14ac:dyDescent="0.2">
      <c r="C12" s="115"/>
      <c r="D12" s="314" t="str">
        <f>HYPERLINK(LOOKUP($U$11,$V$10:$AA$10,V12:AA12),(LOOKUP($U$11,$AC$10:$AH$10,AC12:AH12)))</f>
        <v/>
      </c>
      <c r="E12" s="315"/>
      <c r="F12" s="315"/>
      <c r="G12" s="315"/>
      <c r="H12" s="315"/>
      <c r="I12" s="315"/>
      <c r="J12" s="315"/>
      <c r="K12" s="315"/>
      <c r="L12" s="315"/>
      <c r="M12" s="315"/>
      <c r="N12" s="315"/>
      <c r="O12" s="315"/>
      <c r="P12" s="116"/>
      <c r="V12" s="295" t="s">
        <v>266</v>
      </c>
      <c r="W12" s="295" t="s">
        <v>266</v>
      </c>
      <c r="X12" s="296" t="str">
        <f>HYPERLINK("#'Applying information resources'!$I$112")</f>
        <v>#'Applying information resources'!$I$112</v>
      </c>
      <c r="Y12" s="296" t="str">
        <f>HYPERLINK("#'Applying information resources'!$I$112")</f>
        <v>#'Applying information resources'!$I$112</v>
      </c>
      <c r="Z12" s="296" t="str">
        <f>HYPERLINK("#'Applying information resources'!$I$112")</f>
        <v>#'Applying information resources'!$I$112</v>
      </c>
      <c r="AA12" s="295" t="s">
        <v>266</v>
      </c>
      <c r="AC12" s="259" t="s">
        <v>266</v>
      </c>
      <c r="AD12" s="259" t="s">
        <v>266</v>
      </c>
      <c r="AE12" s="259" t="str">
        <f>(CONCATENATE("•",'Applying information resources'!$G$112))</f>
        <v>•UN-REDD Programme/FCPF Guidelines on Stakeholder Engagement in REDD+ Readiness.</v>
      </c>
      <c r="AF12" s="259" t="str">
        <f>(CONCATENATE("•",'Applying information resources'!$G$112))</f>
        <v>•UN-REDD Programme/FCPF Guidelines on Stakeholder Engagement in REDD+ Readiness.</v>
      </c>
      <c r="AG12" s="259" t="str">
        <f>(CONCATENATE("•",'Applying information resources'!$G$112))</f>
        <v>•UN-REDD Programme/FCPF Guidelines on Stakeholder Engagement in REDD+ Readiness.</v>
      </c>
      <c r="AH12" s="259" t="s">
        <v>266</v>
      </c>
      <c r="AI12" s="183" t="str">
        <f>P10</f>
        <v>A.1</v>
      </c>
      <c r="AJ12" s="319" t="str">
        <f>CONCATENATE(Identifying!AW13,Identifying!AX13, Identifying!AY13)</f>
        <v xml:space="preserve"> •UN-REDD/FCPF Guidelines on Stakeholder Engagement in REDD+ Readiness; • Institutional and Context Analysis (ICA) Guidance Note; • Guidance Note on Gender Sensitive REDD+; •Case Studies on Women’s Inclusion in REDD+ in Cambodia and Sri Lanka; •Developing Social and Environmental Safeguards for REDD+: a guide for bottom up approach (IMAFLORA).</v>
      </c>
    </row>
    <row r="13" spans="3:36" ht="12.75" customHeight="1" x14ac:dyDescent="0.2">
      <c r="C13" s="115"/>
      <c r="D13" s="314" t="str">
        <f t="shared" ref="D13:D17" si="0">HYPERLINK(LOOKUP($U$11,$V$10:$AA$10,V13:AA13),(LOOKUP($U$11,$AC$10:$AH$10,AC13:AH13)))</f>
        <v/>
      </c>
      <c r="E13" s="315"/>
      <c r="F13" s="315"/>
      <c r="G13" s="315"/>
      <c r="H13" s="315"/>
      <c r="I13" s="315"/>
      <c r="J13" s="315"/>
      <c r="K13" s="315"/>
      <c r="L13" s="315"/>
      <c r="M13" s="315"/>
      <c r="N13" s="315"/>
      <c r="O13" s="315"/>
      <c r="P13" s="116"/>
      <c r="V13" s="295" t="s">
        <v>266</v>
      </c>
      <c r="W13" s="295" t="s">
        <v>266</v>
      </c>
      <c r="X13" s="296" t="str">
        <f>HYPERLINK("#'Applying information resources'!$I$75")</f>
        <v>#'Applying information resources'!$I$75</v>
      </c>
      <c r="Y13" s="296" t="str">
        <f>HYPERLINK("#'Applying information resources'!$I$75")</f>
        <v>#'Applying information resources'!$I$75</v>
      </c>
      <c r="Z13" s="296" t="str">
        <f>HYPERLINK("#'Applying information resources'!$I$75")</f>
        <v>#'Applying information resources'!$I$75</v>
      </c>
      <c r="AA13" s="295" t="s">
        <v>266</v>
      </c>
      <c r="AC13" s="259" t="s">
        <v>266</v>
      </c>
      <c r="AD13" s="259" t="s">
        <v>266</v>
      </c>
      <c r="AE13" s="259" t="str">
        <f>(CONCATENATE("•",'Applying information resources'!$G$75))</f>
        <v>•Institutional and Context Analysis (ICA) Guidance Note.</v>
      </c>
      <c r="AF13" s="259" t="str">
        <f>(CONCATENATE("•",'Applying information resources'!$G$75))</f>
        <v>•Institutional and Context Analysis (ICA) Guidance Note.</v>
      </c>
      <c r="AG13" s="259" t="str">
        <f>(CONCATENATE("•",'Applying information resources'!$G$75))</f>
        <v>•Institutional and Context Analysis (ICA) Guidance Note.</v>
      </c>
      <c r="AH13" s="259" t="s">
        <v>266</v>
      </c>
      <c r="AJ13" s="319"/>
    </row>
    <row r="14" spans="3:36" x14ac:dyDescent="0.2">
      <c r="C14" s="115"/>
      <c r="D14" s="314" t="str">
        <f t="shared" si="0"/>
        <v/>
      </c>
      <c r="E14" s="315"/>
      <c r="F14" s="315"/>
      <c r="G14" s="315"/>
      <c r="H14" s="315"/>
      <c r="I14" s="315"/>
      <c r="J14" s="315"/>
      <c r="K14" s="315"/>
      <c r="L14" s="315"/>
      <c r="M14" s="315"/>
      <c r="N14" s="315"/>
      <c r="O14" s="315"/>
      <c r="P14" s="116"/>
      <c r="V14" s="295" t="s">
        <v>266</v>
      </c>
      <c r="W14" s="295" t="s">
        <v>266</v>
      </c>
      <c r="X14" s="296" t="str">
        <f>HYPERLINK("#'Applying information resources'!$I$49")</f>
        <v>#'Applying information resources'!$I$49</v>
      </c>
      <c r="Y14" s="296" t="str">
        <f>HYPERLINK("#'Applying information resources'!$I$49")</f>
        <v>#'Applying information resources'!$I$49</v>
      </c>
      <c r="Z14" s="296" t="str">
        <f>HYPERLINK("#'Applying information resources'!$I$49")</f>
        <v>#'Applying information resources'!$I$49</v>
      </c>
      <c r="AA14" s="295" t="s">
        <v>266</v>
      </c>
      <c r="AC14" s="259" t="s">
        <v>266</v>
      </c>
      <c r="AD14" s="259" t="s">
        <v>266</v>
      </c>
      <c r="AE14" s="259" t="str">
        <f>(CONCATENATE("•",'Applying information resources'!$G$48))</f>
        <v>•Guidance Note on Gender Sensitive REDD+.</v>
      </c>
      <c r="AF14" s="259" t="str">
        <f>(CONCATENATE("•",'Applying information resources'!$G$48))</f>
        <v>•Guidance Note on Gender Sensitive REDD+.</v>
      </c>
      <c r="AG14" s="259" t="str">
        <f>(CONCATENATE("•",'Applying information resources'!$G$48))</f>
        <v>•Guidance Note on Gender Sensitive REDD+.</v>
      </c>
      <c r="AH14" s="259" t="s">
        <v>266</v>
      </c>
      <c r="AJ14" s="319"/>
    </row>
    <row r="15" spans="3:36" ht="12.75" customHeight="1" x14ac:dyDescent="0.2">
      <c r="C15" s="115"/>
      <c r="D15" s="314" t="str">
        <f t="shared" si="0"/>
        <v/>
      </c>
      <c r="E15" s="315"/>
      <c r="F15" s="315"/>
      <c r="G15" s="315"/>
      <c r="H15" s="315"/>
      <c r="I15" s="315"/>
      <c r="J15" s="315"/>
      <c r="K15" s="315"/>
      <c r="L15" s="315"/>
      <c r="M15" s="315"/>
      <c r="N15" s="315"/>
      <c r="O15" s="315"/>
      <c r="P15" s="116"/>
      <c r="V15" s="295" t="s">
        <v>266</v>
      </c>
      <c r="W15" s="295" t="s">
        <v>266</v>
      </c>
      <c r="X15" s="296" t="str">
        <f>HYPERLINK("#'Applying information resources'!$I$24")</f>
        <v>#'Applying information resources'!$I$24</v>
      </c>
      <c r="Y15" s="296" t="str">
        <f>HYPERLINK("#'Applying information resources'!$I$24")</f>
        <v>#'Applying information resources'!$I$24</v>
      </c>
      <c r="Z15" s="296" t="str">
        <f>HYPERLINK("#'Applying information resources'!$I$24")</f>
        <v>#'Applying information resources'!$I$24</v>
      </c>
      <c r="AA15" s="295" t="s">
        <v>266</v>
      </c>
      <c r="AC15" s="259" t="s">
        <v>266</v>
      </c>
      <c r="AD15" s="259" t="s">
        <v>266</v>
      </c>
      <c r="AE15" s="259" t="str">
        <f>(CONCATENATE("•",'Applying information resources'!$G$24))</f>
        <v>•Case Study on Women’s Inclusion in REDD+ in Cambodia.</v>
      </c>
      <c r="AF15" s="259" t="str">
        <f>(CONCATENATE("•",'Applying information resources'!$G$24))</f>
        <v>•Case Study on Women’s Inclusion in REDD+ in Cambodia.</v>
      </c>
      <c r="AG15" s="259" t="str">
        <f>(CONCATENATE("•",'Applying information resources'!$G$24))</f>
        <v>•Case Study on Women’s Inclusion in REDD+ in Cambodia.</v>
      </c>
      <c r="AH15" s="259" t="s">
        <v>266</v>
      </c>
      <c r="AJ15" s="319"/>
    </row>
    <row r="16" spans="3:36" ht="12.75" customHeight="1" x14ac:dyDescent="0.2">
      <c r="C16" s="115"/>
      <c r="D16" s="314" t="str">
        <f t="shared" si="0"/>
        <v/>
      </c>
      <c r="E16" s="315"/>
      <c r="F16" s="315"/>
      <c r="G16" s="315"/>
      <c r="H16" s="315"/>
      <c r="I16" s="315"/>
      <c r="J16" s="315"/>
      <c r="K16" s="315"/>
      <c r="L16" s="315"/>
      <c r="M16" s="315"/>
      <c r="N16" s="315"/>
      <c r="O16" s="315"/>
      <c r="P16" s="116"/>
      <c r="V16" s="295" t="s">
        <v>266</v>
      </c>
      <c r="W16" s="295" t="s">
        <v>266</v>
      </c>
      <c r="X16" s="296" t="str">
        <f>HYPERLINK("#'Applying information resources'!$I$27")</f>
        <v>#'Applying information resources'!$I$27</v>
      </c>
      <c r="Y16" s="296" t="str">
        <f>HYPERLINK("#'Applying information resources'!$I$27")</f>
        <v>#'Applying information resources'!$I$27</v>
      </c>
      <c r="Z16" s="296" t="str">
        <f>HYPERLINK("#'Applying information resources'!$I$27")</f>
        <v>#'Applying information resources'!$I$27</v>
      </c>
      <c r="AA16" s="295" t="s">
        <v>266</v>
      </c>
      <c r="AC16" s="259" t="s">
        <v>266</v>
      </c>
      <c r="AD16" s="259" t="s">
        <v>266</v>
      </c>
      <c r="AE16" s="259" t="str">
        <f>(CONCATENATE("•",'Applying information resources'!$G$27))</f>
        <v>•Case Study on Women’s Inclusion in REDD+ in Sri Lanka.</v>
      </c>
      <c r="AF16" s="259" t="str">
        <f>(CONCATENATE("•",'Applying information resources'!$G$27))</f>
        <v>•Case Study on Women’s Inclusion in REDD+ in Sri Lanka.</v>
      </c>
      <c r="AG16" s="259" t="str">
        <f>(CONCATENATE("•",'Applying information resources'!$G$27))</f>
        <v>•Case Study on Women’s Inclusion in REDD+ in Sri Lanka.</v>
      </c>
      <c r="AH16" s="259" t="s">
        <v>266</v>
      </c>
      <c r="AJ16" s="319"/>
    </row>
    <row r="17" spans="3:36" x14ac:dyDescent="0.2">
      <c r="C17" s="115"/>
      <c r="D17" s="314" t="str">
        <f t="shared" si="0"/>
        <v/>
      </c>
      <c r="E17" s="315"/>
      <c r="F17" s="315"/>
      <c r="G17" s="315"/>
      <c r="H17" s="315"/>
      <c r="I17" s="315"/>
      <c r="J17" s="315"/>
      <c r="K17" s="315"/>
      <c r="L17" s="315"/>
      <c r="M17" s="315"/>
      <c r="N17" s="315"/>
      <c r="O17" s="315"/>
      <c r="P17" s="116"/>
      <c r="V17" s="295" t="s">
        <v>266</v>
      </c>
      <c r="W17" s="295" t="s">
        <v>266</v>
      </c>
      <c r="X17" s="296" t="str">
        <f>HYPERLINK("#'Applying information resources'!$I$31")</f>
        <v>#'Applying information resources'!$I$31</v>
      </c>
      <c r="Y17" s="296" t="str">
        <f>HYPERLINK("#'Applying information resources'!$I$31")</f>
        <v>#'Applying information resources'!$I$31</v>
      </c>
      <c r="Z17" s="296" t="str">
        <f>HYPERLINK("#'Applying information resources'!$I$31")</f>
        <v>#'Applying information resources'!$I$31</v>
      </c>
      <c r="AA17" s="295" t="s">
        <v>266</v>
      </c>
      <c r="AC17" s="259" t="s">
        <v>266</v>
      </c>
      <c r="AD17" s="259" t="s">
        <v>266</v>
      </c>
      <c r="AE17" s="259" t="str">
        <f>(CONCATENATE("•",'Applying information resources'!$G$31))</f>
        <v>•Developing Social and Environmental Safeguards for REDD+: a guide for a bottom-up approach.</v>
      </c>
      <c r="AF17" s="259" t="str">
        <f>(CONCATENATE("•",'Applying information resources'!$G$31))</f>
        <v>•Developing Social and Environmental Safeguards for REDD+: a guide for a bottom-up approach.</v>
      </c>
      <c r="AG17" s="259" t="str">
        <f>(CONCATENATE("•",'Applying information resources'!$G$31))</f>
        <v>•Developing Social and Environmental Safeguards for REDD+: a guide for a bottom-up approach.</v>
      </c>
      <c r="AH17" s="259" t="s">
        <v>266</v>
      </c>
      <c r="AJ17" s="319"/>
    </row>
    <row r="18" spans="3:36" x14ac:dyDescent="0.2">
      <c r="C18" s="115"/>
      <c r="P18" s="116"/>
      <c r="V18" s="297"/>
      <c r="W18" s="297"/>
      <c r="X18" s="297"/>
      <c r="Y18" s="297"/>
      <c r="Z18" s="297"/>
      <c r="AA18" s="297"/>
      <c r="AJ18" s="256"/>
    </row>
    <row r="19" spans="3:36" x14ac:dyDescent="0.2">
      <c r="C19" s="115"/>
      <c r="D19" s="111"/>
      <c r="E19" s="111"/>
      <c r="F19" s="111"/>
      <c r="G19" s="111"/>
      <c r="H19" s="111"/>
      <c r="I19" s="111"/>
      <c r="J19" s="111"/>
      <c r="K19" s="111"/>
      <c r="L19" s="111"/>
      <c r="M19" s="111"/>
      <c r="N19" s="111"/>
      <c r="O19" s="111"/>
      <c r="P19" s="116"/>
      <c r="V19" s="297"/>
      <c r="W19" s="297"/>
      <c r="X19" s="297"/>
      <c r="Y19" s="297"/>
      <c r="Z19" s="297"/>
      <c r="AA19" s="297"/>
      <c r="AJ19" s="256"/>
    </row>
    <row r="20" spans="3:36" x14ac:dyDescent="0.2">
      <c r="C20" s="115" t="str">
        <f>Identifying!$M$15</f>
        <v>A.2</v>
      </c>
      <c r="D20" s="317" t="str">
        <f>T20</f>
        <v>Conducting consultations</v>
      </c>
      <c r="E20" s="317"/>
      <c r="F20" s="317"/>
      <c r="G20" s="317"/>
      <c r="H20" s="317"/>
      <c r="I20" s="317"/>
      <c r="J20" s="317"/>
      <c r="K20" s="317"/>
      <c r="L20" s="317"/>
      <c r="M20" s="317"/>
      <c r="N20" s="317"/>
      <c r="O20" s="317"/>
      <c r="P20" s="116" t="str">
        <f>Identifying!$M$15</f>
        <v>A.2</v>
      </c>
      <c r="T20" s="268" t="s">
        <v>279</v>
      </c>
      <c r="V20" s="297"/>
      <c r="W20" s="297"/>
      <c r="X20" s="297"/>
      <c r="Y20" s="297"/>
      <c r="Z20" s="297"/>
      <c r="AA20" s="297"/>
      <c r="AJ20" s="256"/>
    </row>
    <row r="21" spans="3:36" ht="42" customHeight="1" x14ac:dyDescent="0.2">
      <c r="C21" s="115"/>
      <c r="D21" s="316" t="str">
        <f>Identifying!$BI$15</f>
        <v/>
      </c>
      <c r="E21" s="316"/>
      <c r="F21" s="316"/>
      <c r="G21" s="316"/>
      <c r="H21" s="316"/>
      <c r="I21" s="316"/>
      <c r="J21" s="316"/>
      <c r="K21" s="316"/>
      <c r="L21" s="316"/>
      <c r="M21" s="316"/>
      <c r="N21" s="316"/>
      <c r="O21" s="316"/>
      <c r="P21" s="116"/>
      <c r="U21" s="183">
        <f>Identifying!$AL$15</f>
        <v>0</v>
      </c>
      <c r="V21" s="297"/>
      <c r="W21" s="297"/>
      <c r="X21" s="297"/>
      <c r="Y21" s="297"/>
      <c r="Z21" s="297"/>
      <c r="AA21" s="297"/>
      <c r="AJ21" s="256"/>
    </row>
    <row r="22" spans="3:36" ht="12.75" customHeight="1" x14ac:dyDescent="0.2">
      <c r="C22" s="115"/>
      <c r="D22" s="314" t="str">
        <f>HYPERLINK(LOOKUP($U$21,$V$10:$AA$10,V22:AA22),(LOOKUP($U$21,$AC$10:$AH$10,AC22:AH22)))</f>
        <v/>
      </c>
      <c r="E22" s="315"/>
      <c r="F22" s="315"/>
      <c r="G22" s="315"/>
      <c r="H22" s="315"/>
      <c r="I22" s="315"/>
      <c r="J22" s="315"/>
      <c r="K22" s="315"/>
      <c r="L22" s="315"/>
      <c r="M22" s="315"/>
      <c r="N22" s="315"/>
      <c r="O22" s="315"/>
      <c r="P22" s="116"/>
      <c r="V22" s="295" t="s">
        <v>266</v>
      </c>
      <c r="W22" s="295" t="s">
        <v>266</v>
      </c>
      <c r="X22" s="296" t="str">
        <f>HYPERLINK("#'Applying information resources'!$I$112")</f>
        <v>#'Applying information resources'!$I$112</v>
      </c>
      <c r="Y22" s="296" t="str">
        <f>HYPERLINK("#'Applying information resources'!$I$112")</f>
        <v>#'Applying information resources'!$I$112</v>
      </c>
      <c r="Z22" s="296" t="str">
        <f>HYPERLINK("#'Applying information resources'!$I$112")</f>
        <v>#'Applying information resources'!$I$112</v>
      </c>
      <c r="AA22" s="295" t="s">
        <v>266</v>
      </c>
      <c r="AC22" s="259" t="s">
        <v>266</v>
      </c>
      <c r="AD22" s="259" t="s">
        <v>266</v>
      </c>
      <c r="AE22" s="259" t="str">
        <f>(CONCATENATE("•",'Applying information resources'!$G$112))</f>
        <v>•UN-REDD Programme/FCPF Guidelines on Stakeholder Engagement in REDD+ Readiness.</v>
      </c>
      <c r="AF22" s="259" t="str">
        <f>(CONCATENATE("•",'Applying information resources'!$G$112))</f>
        <v>•UN-REDD Programme/FCPF Guidelines on Stakeholder Engagement in REDD+ Readiness.</v>
      </c>
      <c r="AG22" s="259" t="str">
        <f>(CONCATENATE("•",'Applying information resources'!$G$112))</f>
        <v>•UN-REDD Programme/FCPF Guidelines on Stakeholder Engagement in REDD+ Readiness.</v>
      </c>
      <c r="AH22" s="259" t="s">
        <v>266</v>
      </c>
      <c r="AI22" s="183" t="str">
        <f>P20</f>
        <v>A.2</v>
      </c>
      <c r="AJ22" s="319" t="str">
        <f>CONCATENATE(Identifying!AW15,Identifying!AX15, Identifying!AY15)</f>
        <v xml:space="preserve"> •UN-REDD/FCPF Guidelines on Stakeholder Engagement in REDD+ Readiness; •Institutional and Context Analysis (ICA) Guidance Note; •Guidance Note on Gender Sensitive REDD+;  •Case Studies on Women’s Inclusion in REDD+ in Cambodia and Sri Lanka.</v>
      </c>
    </row>
    <row r="23" spans="3:36" x14ac:dyDescent="0.2">
      <c r="C23" s="115"/>
      <c r="D23" s="314" t="str">
        <f t="shared" ref="D23:D26" si="1">HYPERLINK(LOOKUP($U$21,$V$10:$AA$10,V23:AA23),(LOOKUP($U$21,$AC$10:$AH$10,AC23:AH23)))</f>
        <v/>
      </c>
      <c r="E23" s="315"/>
      <c r="F23" s="315"/>
      <c r="G23" s="315"/>
      <c r="H23" s="315"/>
      <c r="I23" s="315"/>
      <c r="J23" s="315"/>
      <c r="K23" s="315"/>
      <c r="L23" s="315"/>
      <c r="M23" s="315"/>
      <c r="N23" s="315"/>
      <c r="O23" s="315"/>
      <c r="P23" s="116"/>
      <c r="V23" s="295" t="s">
        <v>266</v>
      </c>
      <c r="W23" s="295" t="s">
        <v>266</v>
      </c>
      <c r="X23" s="296" t="str">
        <f>HYPERLINK("#'Applying information resources'!$I$75")</f>
        <v>#'Applying information resources'!$I$75</v>
      </c>
      <c r="Y23" s="296" t="str">
        <f>HYPERLINK("#'Applying information resources'!$I$75")</f>
        <v>#'Applying information resources'!$I$75</v>
      </c>
      <c r="Z23" s="296" t="str">
        <f>HYPERLINK("#'Applying information resources'!$I$75")</f>
        <v>#'Applying information resources'!$I$75</v>
      </c>
      <c r="AA23" s="295" t="s">
        <v>266</v>
      </c>
      <c r="AC23" s="259" t="s">
        <v>266</v>
      </c>
      <c r="AD23" s="259" t="s">
        <v>266</v>
      </c>
      <c r="AE23" s="259" t="str">
        <f>(CONCATENATE("•",'Applying information resources'!$G$75))</f>
        <v>•Institutional and Context Analysis (ICA) Guidance Note.</v>
      </c>
      <c r="AF23" s="259" t="str">
        <f>(CONCATENATE("•",'Applying information resources'!$G$75))</f>
        <v>•Institutional and Context Analysis (ICA) Guidance Note.</v>
      </c>
      <c r="AG23" s="259" t="str">
        <f>(CONCATENATE("•",'Applying information resources'!$G$75))</f>
        <v>•Institutional and Context Analysis (ICA) Guidance Note.</v>
      </c>
      <c r="AH23" s="259" t="s">
        <v>266</v>
      </c>
      <c r="AJ23" s="319"/>
    </row>
    <row r="24" spans="3:36" x14ac:dyDescent="0.2">
      <c r="C24" s="115"/>
      <c r="D24" s="314" t="str">
        <f t="shared" si="1"/>
        <v/>
      </c>
      <c r="E24" s="315"/>
      <c r="F24" s="315"/>
      <c r="G24" s="315"/>
      <c r="H24" s="315"/>
      <c r="I24" s="315"/>
      <c r="J24" s="315"/>
      <c r="K24" s="315"/>
      <c r="L24" s="315"/>
      <c r="M24" s="315"/>
      <c r="N24" s="315"/>
      <c r="O24" s="315"/>
      <c r="P24" s="116"/>
      <c r="V24" s="295" t="s">
        <v>266</v>
      </c>
      <c r="W24" s="295" t="s">
        <v>266</v>
      </c>
      <c r="X24" s="296" t="str">
        <f>HYPERLINK("#'Applying information resources'!$I$49")</f>
        <v>#'Applying information resources'!$I$49</v>
      </c>
      <c r="Y24" s="296" t="str">
        <f>HYPERLINK("#'Applying information resources'!$I$49")</f>
        <v>#'Applying information resources'!$I$49</v>
      </c>
      <c r="Z24" s="296" t="str">
        <f>HYPERLINK("#'Applying information resources'!$I$49")</f>
        <v>#'Applying information resources'!$I$49</v>
      </c>
      <c r="AA24" s="295" t="s">
        <v>266</v>
      </c>
      <c r="AC24" s="259" t="s">
        <v>266</v>
      </c>
      <c r="AD24" s="259" t="s">
        <v>266</v>
      </c>
      <c r="AE24" s="259" t="str">
        <f>(CONCATENATE("•",'Applying information resources'!$G$48))</f>
        <v>•Guidance Note on Gender Sensitive REDD+.</v>
      </c>
      <c r="AF24" s="259" t="str">
        <f>(CONCATENATE("•",'Applying information resources'!$G$48))</f>
        <v>•Guidance Note on Gender Sensitive REDD+.</v>
      </c>
      <c r="AG24" s="259" t="str">
        <f>(CONCATENATE("•",'Applying information resources'!$G$48))</f>
        <v>•Guidance Note on Gender Sensitive REDD+.</v>
      </c>
      <c r="AH24" s="259" t="s">
        <v>266</v>
      </c>
      <c r="AJ24" s="319"/>
    </row>
    <row r="25" spans="3:36" x14ac:dyDescent="0.2">
      <c r="C25" s="115"/>
      <c r="D25" s="314" t="str">
        <f t="shared" si="1"/>
        <v/>
      </c>
      <c r="E25" s="315"/>
      <c r="F25" s="315"/>
      <c r="G25" s="315"/>
      <c r="H25" s="315"/>
      <c r="I25" s="315"/>
      <c r="J25" s="315"/>
      <c r="K25" s="315"/>
      <c r="L25" s="315"/>
      <c r="M25" s="315"/>
      <c r="N25" s="315"/>
      <c r="O25" s="315"/>
      <c r="P25" s="116"/>
      <c r="V25" s="295" t="s">
        <v>266</v>
      </c>
      <c r="W25" s="295" t="s">
        <v>266</v>
      </c>
      <c r="X25" s="296" t="str">
        <f>HYPERLINK("#'Applying information resources'!$I$24")</f>
        <v>#'Applying information resources'!$I$24</v>
      </c>
      <c r="Y25" s="296" t="str">
        <f>HYPERLINK("#'Applying information resources'!$I$24")</f>
        <v>#'Applying information resources'!$I$24</v>
      </c>
      <c r="Z25" s="296" t="str">
        <f>HYPERLINK("#'Applying information resources'!$I$24")</f>
        <v>#'Applying information resources'!$I$24</v>
      </c>
      <c r="AA25" s="295" t="s">
        <v>266</v>
      </c>
      <c r="AC25" s="259" t="s">
        <v>266</v>
      </c>
      <c r="AD25" s="259" t="s">
        <v>266</v>
      </c>
      <c r="AE25" s="259" t="str">
        <f>(CONCATENATE("•",'Applying information resources'!$G$24))</f>
        <v>•Case Study on Women’s Inclusion in REDD+ in Cambodia.</v>
      </c>
      <c r="AF25" s="259" t="str">
        <f>(CONCATENATE("•",'Applying information resources'!$G$24))</f>
        <v>•Case Study on Women’s Inclusion in REDD+ in Cambodia.</v>
      </c>
      <c r="AG25" s="259" t="str">
        <f>(CONCATENATE("•",'Applying information resources'!$G$24))</f>
        <v>•Case Study on Women’s Inclusion in REDD+ in Cambodia.</v>
      </c>
      <c r="AH25" s="259" t="s">
        <v>266</v>
      </c>
      <c r="AJ25" s="319"/>
    </row>
    <row r="26" spans="3:36" x14ac:dyDescent="0.2">
      <c r="C26" s="115"/>
      <c r="D26" s="314" t="str">
        <f t="shared" si="1"/>
        <v/>
      </c>
      <c r="E26" s="315"/>
      <c r="F26" s="315"/>
      <c r="G26" s="315"/>
      <c r="H26" s="315"/>
      <c r="I26" s="315"/>
      <c r="J26" s="315"/>
      <c r="K26" s="315"/>
      <c r="L26" s="315"/>
      <c r="M26" s="315"/>
      <c r="N26" s="315"/>
      <c r="O26" s="315"/>
      <c r="P26" s="116"/>
      <c r="V26" s="295" t="s">
        <v>266</v>
      </c>
      <c r="W26" s="295" t="s">
        <v>266</v>
      </c>
      <c r="X26" s="296" t="str">
        <f>HYPERLINK("#'Applying information resources'!$I$27")</f>
        <v>#'Applying information resources'!$I$27</v>
      </c>
      <c r="Y26" s="296" t="str">
        <f>HYPERLINK("#'Applying information resources'!$I$27")</f>
        <v>#'Applying information resources'!$I$27</v>
      </c>
      <c r="Z26" s="296" t="str">
        <f>HYPERLINK("#'Applying information resources'!$I$27")</f>
        <v>#'Applying information resources'!$I$27</v>
      </c>
      <c r="AA26" s="295" t="s">
        <v>266</v>
      </c>
      <c r="AC26" s="259" t="s">
        <v>266</v>
      </c>
      <c r="AD26" s="259" t="s">
        <v>266</v>
      </c>
      <c r="AE26" s="259" t="str">
        <f>(CONCATENATE("•",'Applying information resources'!$G$27))</f>
        <v>•Case Study on Women’s Inclusion in REDD+ in Sri Lanka.</v>
      </c>
      <c r="AF26" s="259" t="str">
        <f>(CONCATENATE("•",'Applying information resources'!$G$27))</f>
        <v>•Case Study on Women’s Inclusion in REDD+ in Sri Lanka.</v>
      </c>
      <c r="AG26" s="259" t="str">
        <f>(CONCATENATE("•",'Applying information resources'!$G$27))</f>
        <v>•Case Study on Women’s Inclusion in REDD+ in Sri Lanka.</v>
      </c>
      <c r="AH26" s="259" t="s">
        <v>266</v>
      </c>
      <c r="AJ26" s="319"/>
    </row>
    <row r="27" spans="3:36" x14ac:dyDescent="0.2">
      <c r="C27" s="115"/>
      <c r="D27" s="174"/>
      <c r="E27" s="174"/>
      <c r="F27" s="174"/>
      <c r="G27" s="174"/>
      <c r="H27" s="174"/>
      <c r="I27" s="174"/>
      <c r="J27" s="174"/>
      <c r="K27" s="174"/>
      <c r="L27" s="174"/>
      <c r="M27" s="174"/>
      <c r="N27" s="174"/>
      <c r="O27" s="174"/>
      <c r="P27" s="116"/>
      <c r="V27" s="298"/>
      <c r="W27" s="298"/>
      <c r="X27" s="299"/>
      <c r="Y27" s="299"/>
      <c r="Z27" s="299"/>
      <c r="AA27" s="298"/>
      <c r="AC27" s="260"/>
      <c r="AD27" s="260"/>
      <c r="AE27" s="260"/>
      <c r="AF27" s="260"/>
      <c r="AG27" s="260"/>
      <c r="AH27" s="260"/>
      <c r="AJ27" s="256"/>
    </row>
    <row r="28" spans="3:36" x14ac:dyDescent="0.2">
      <c r="C28" s="115" t="str">
        <f>Identifying!$M$17</f>
        <v>A.3</v>
      </c>
      <c r="D28" s="317" t="str">
        <f>T28</f>
        <v>Raising awareness</v>
      </c>
      <c r="E28" s="317"/>
      <c r="F28" s="317"/>
      <c r="G28" s="317"/>
      <c r="H28" s="317"/>
      <c r="I28" s="317"/>
      <c r="J28" s="317"/>
      <c r="K28" s="317"/>
      <c r="L28" s="317"/>
      <c r="M28" s="317"/>
      <c r="N28" s="317"/>
      <c r="O28" s="317"/>
      <c r="P28" s="116" t="str">
        <f>Identifying!$M$17</f>
        <v>A.3</v>
      </c>
      <c r="T28" s="268" t="s">
        <v>280</v>
      </c>
      <c r="V28" s="297"/>
      <c r="W28" s="297"/>
      <c r="X28" s="297"/>
      <c r="Y28" s="297"/>
      <c r="Z28" s="297"/>
      <c r="AA28" s="297"/>
      <c r="AJ28" s="256"/>
    </row>
    <row r="29" spans="3:36" ht="30" customHeight="1" x14ac:dyDescent="0.2">
      <c r="C29" s="115"/>
      <c r="D29" s="316" t="str">
        <f>Identifying!$BI$17</f>
        <v/>
      </c>
      <c r="E29" s="316"/>
      <c r="F29" s="316"/>
      <c r="G29" s="316"/>
      <c r="H29" s="316"/>
      <c r="I29" s="316"/>
      <c r="J29" s="316"/>
      <c r="K29" s="316"/>
      <c r="L29" s="316"/>
      <c r="M29" s="316"/>
      <c r="N29" s="316"/>
      <c r="O29" s="316"/>
      <c r="P29" s="116"/>
      <c r="U29" s="183">
        <f>Identifying!$AL$17</f>
        <v>0</v>
      </c>
      <c r="V29" s="297"/>
      <c r="W29" s="297"/>
      <c r="X29" s="297"/>
      <c r="Y29" s="297"/>
      <c r="Z29" s="297"/>
      <c r="AA29" s="297"/>
      <c r="AJ29" s="256"/>
    </row>
    <row r="30" spans="3:36" x14ac:dyDescent="0.2">
      <c r="C30" s="115"/>
      <c r="D30" s="314" t="str">
        <f>HYPERLINK(LOOKUP($U$29,$V$10:$AA$10,V30:AA30),(LOOKUP($U$29,$AC$10:$AH$10,AC30:AH30)))</f>
        <v/>
      </c>
      <c r="E30" s="315"/>
      <c r="F30" s="315"/>
      <c r="G30" s="315"/>
      <c r="H30" s="315"/>
      <c r="I30" s="315"/>
      <c r="J30" s="315"/>
      <c r="K30" s="315"/>
      <c r="L30" s="315"/>
      <c r="M30" s="315"/>
      <c r="N30" s="315"/>
      <c r="O30" s="315"/>
      <c r="P30" s="116"/>
      <c r="V30" s="295" t="s">
        <v>266</v>
      </c>
      <c r="W30" s="295" t="s">
        <v>266</v>
      </c>
      <c r="X30" s="296" t="str">
        <f>HYPERLINK("#'Applying information resources'!$I$112")</f>
        <v>#'Applying information resources'!$I$112</v>
      </c>
      <c r="Y30" s="296" t="str">
        <f>HYPERLINK("#'Applying information resources'!$I$112")</f>
        <v>#'Applying information resources'!$I$112</v>
      </c>
      <c r="Z30" s="296" t="str">
        <f>HYPERLINK("#'Applying information resources'!$I$112")</f>
        <v>#'Applying information resources'!$I$112</v>
      </c>
      <c r="AA30" s="295" t="s">
        <v>266</v>
      </c>
      <c r="AC30" s="259" t="s">
        <v>266</v>
      </c>
      <c r="AD30" s="259" t="s">
        <v>266</v>
      </c>
      <c r="AE30" s="259" t="str">
        <f>(CONCATENATE("•",'Applying information resources'!$G$112))</f>
        <v>•UN-REDD Programme/FCPF Guidelines on Stakeholder Engagement in REDD+ Readiness.</v>
      </c>
      <c r="AF30" s="259" t="str">
        <f>(CONCATENATE("•",'Applying information resources'!$G$112))</f>
        <v>•UN-REDD Programme/FCPF Guidelines on Stakeholder Engagement in REDD+ Readiness.</v>
      </c>
      <c r="AG30" s="259" t="str">
        <f>(CONCATENATE("•",'Applying information resources'!$G$112))</f>
        <v>•UN-REDD Programme/FCPF Guidelines on Stakeholder Engagement in REDD+ Readiness.</v>
      </c>
      <c r="AH30" s="259" t="s">
        <v>266</v>
      </c>
      <c r="AI30" s="183" t="str">
        <f>P28</f>
        <v>A.3</v>
      </c>
      <c r="AJ30" s="319" t="str">
        <f>CONCATENATE(Identifying!AW17,Identifying!AX17, Identifying!AY17)</f>
        <v xml:space="preserve"> •UN-REDD/FCPF Guidelines on Stakeholder Engagement in REDD+ Readiness; •UN-REDD Guidelines on Free, Prior, and Informed Consent (FPIC);•Guidance on Conducting REDD+ Corruption Risk Assessment; •Exploring Multiple Benefits Mapping Toolbox and  A manual for the Exploring Multiple Benefits tool; •Series of QGIS tutorials on ‘Using spatial information to support decisions on safeguards and multiple benefits for REDD+;  •Information Note on Multi-stakeholder processes (REDD+ SES &amp; Proforest); •Guidelines for the use of REDD+ Social &amp; Environmental Standards at country level; •Developing Social and Environmental Safeguards for REDD+: a guide for bottom up approach (IMAFLORA).</v>
      </c>
    </row>
    <row r="31" spans="3:36" x14ac:dyDescent="0.2">
      <c r="C31" s="115"/>
      <c r="D31" s="314" t="str">
        <f t="shared" ref="D31:D37" si="2">HYPERLINK(LOOKUP($U$29,$V$10:$AA$10,V31:AA31),(LOOKUP($U$29,$AC$10:$AH$10,AC31:AH31)))</f>
        <v/>
      </c>
      <c r="E31" s="315"/>
      <c r="F31" s="315"/>
      <c r="G31" s="315"/>
      <c r="H31" s="315"/>
      <c r="I31" s="315"/>
      <c r="J31" s="315"/>
      <c r="K31" s="315"/>
      <c r="L31" s="315"/>
      <c r="M31" s="315"/>
      <c r="N31" s="315"/>
      <c r="O31" s="315"/>
      <c r="P31" s="116"/>
      <c r="V31" s="295" t="s">
        <v>266</v>
      </c>
      <c r="W31" s="295" t="s">
        <v>266</v>
      </c>
      <c r="X31" s="296" t="str">
        <f>HYPERLINK("#'Applying information resources'!$I$110")</f>
        <v>#'Applying information resources'!$I$110</v>
      </c>
      <c r="Y31" s="296" t="str">
        <f>HYPERLINK("#'Applying information resources'!$I$110")</f>
        <v>#'Applying information resources'!$I$110</v>
      </c>
      <c r="Z31" s="296" t="str">
        <f>HYPERLINK("#'Applying information resources'!$I$110")</f>
        <v>#'Applying information resources'!$I$110</v>
      </c>
      <c r="AA31" s="295" t="s">
        <v>266</v>
      </c>
      <c r="AC31" s="259" t="s">
        <v>266</v>
      </c>
      <c r="AD31" s="259" t="s">
        <v>266</v>
      </c>
      <c r="AE31" s="259" t="str">
        <f>(CONCATENATE("•",'Applying information resources'!$G$110))</f>
        <v>•UN-REDD Programme Guidelines on Free, Prior, and Informed Consent (FPIC).</v>
      </c>
      <c r="AF31" s="259" t="str">
        <f>(CONCATENATE("•",'Applying information resources'!$G$110))</f>
        <v>•UN-REDD Programme Guidelines on Free, Prior, and Informed Consent (FPIC).</v>
      </c>
      <c r="AG31" s="259" t="str">
        <f>(CONCATENATE("•",'Applying information resources'!$G$110))</f>
        <v>•UN-REDD Programme Guidelines on Free, Prior, and Informed Consent (FPIC).</v>
      </c>
      <c r="AH31" s="259" t="s">
        <v>266</v>
      </c>
      <c r="AJ31" s="319"/>
    </row>
    <row r="32" spans="3:36" x14ac:dyDescent="0.2">
      <c r="C32" s="115"/>
      <c r="D32" s="314" t="str">
        <f t="shared" si="2"/>
        <v/>
      </c>
      <c r="E32" s="315"/>
      <c r="F32" s="315"/>
      <c r="G32" s="315"/>
      <c r="H32" s="315"/>
      <c r="I32" s="315"/>
      <c r="J32" s="315"/>
      <c r="K32" s="315"/>
      <c r="L32" s="315"/>
      <c r="M32" s="315"/>
      <c r="N32" s="315"/>
      <c r="O32" s="315"/>
      <c r="P32" s="116"/>
      <c r="V32" s="295" t="s">
        <v>266</v>
      </c>
      <c r="W32" s="295" t="s">
        <v>266</v>
      </c>
      <c r="X32" s="296" t="str">
        <f>HYPERLINK("#'Applying information resources'!$I$51")</f>
        <v>#'Applying information resources'!$I$51</v>
      </c>
      <c r="Y32" s="296" t="str">
        <f>HYPERLINK("#'Applying information resources'!$I$51")</f>
        <v>#'Applying information resources'!$I$51</v>
      </c>
      <c r="Z32" s="296" t="str">
        <f>HYPERLINK("#'Applying information resources'!$I$51")</f>
        <v>#'Applying information resources'!$I$51</v>
      </c>
      <c r="AA32" s="295" t="s">
        <v>266</v>
      </c>
      <c r="AC32" s="259" t="s">
        <v>266</v>
      </c>
      <c r="AD32" s="259" t="s">
        <v>266</v>
      </c>
      <c r="AE32" s="259" t="str">
        <f>(CONCATENATE("•",'Applying information resources'!$G$51))</f>
        <v>•Guidance on Conducting REDD+ Corruption Risk Assessment.</v>
      </c>
      <c r="AF32" s="259" t="str">
        <f>(CONCATENATE("•",'Applying information resources'!$G$51))</f>
        <v>•Guidance on Conducting REDD+ Corruption Risk Assessment.</v>
      </c>
      <c r="AG32" s="259" t="str">
        <f>(CONCATENATE("•",'Applying information resources'!$G$51))</f>
        <v>•Guidance on Conducting REDD+ Corruption Risk Assessment.</v>
      </c>
      <c r="AH32" s="259" t="s">
        <v>266</v>
      </c>
      <c r="AJ32" s="319"/>
    </row>
    <row r="33" spans="3:36" x14ac:dyDescent="0.2">
      <c r="C33" s="115"/>
      <c r="D33" s="314" t="str">
        <f t="shared" si="2"/>
        <v/>
      </c>
      <c r="E33" s="315"/>
      <c r="F33" s="315"/>
      <c r="G33" s="315"/>
      <c r="H33" s="315"/>
      <c r="I33" s="315"/>
      <c r="J33" s="315"/>
      <c r="K33" s="315"/>
      <c r="L33" s="315"/>
      <c r="M33" s="315"/>
      <c r="N33" s="315"/>
      <c r="O33" s="315"/>
      <c r="P33" s="116"/>
      <c r="V33" s="295" t="s">
        <v>266</v>
      </c>
      <c r="W33" s="295" t="s">
        <v>266</v>
      </c>
      <c r="X33" s="296" t="str">
        <f>HYPERLINK("#'Applying information resources'!$I$40")</f>
        <v>#'Applying information resources'!$I$40</v>
      </c>
      <c r="Y33" s="296" t="str">
        <f>HYPERLINK("#'Applying information resources'!$I$40")</f>
        <v>#'Applying information resources'!$I$40</v>
      </c>
      <c r="Z33" s="296" t="str">
        <f>HYPERLINK("#'Applying information resources'!$I$40")</f>
        <v>#'Applying information resources'!$I$40</v>
      </c>
      <c r="AA33" s="295" t="s">
        <v>266</v>
      </c>
      <c r="AC33" s="259" t="s">
        <v>266</v>
      </c>
      <c r="AD33" s="259" t="s">
        <v>266</v>
      </c>
      <c r="AE33" s="259" t="str">
        <f>(CONCATENATE("•",'Applying information resources'!$G$40))</f>
        <v>•Exploring Multiple Benefits Mapping Toolbox and A manual for the Exploring Multiple Benefits tool.</v>
      </c>
      <c r="AF33" s="259" t="str">
        <f>(CONCATENATE("•",'Applying information resources'!$G$40))</f>
        <v>•Exploring Multiple Benefits Mapping Toolbox and A manual for the Exploring Multiple Benefits tool.</v>
      </c>
      <c r="AG33" s="259" t="str">
        <f>(CONCATENATE("•",'Applying information resources'!$G$40))</f>
        <v>•Exploring Multiple Benefits Mapping Toolbox and A manual for the Exploring Multiple Benefits tool.</v>
      </c>
      <c r="AH33" s="259" t="s">
        <v>266</v>
      </c>
      <c r="AJ33" s="319"/>
    </row>
    <row r="34" spans="3:36" ht="26.25" customHeight="1" x14ac:dyDescent="0.2">
      <c r="C34" s="115"/>
      <c r="D34" s="314" t="str">
        <f t="shared" si="2"/>
        <v/>
      </c>
      <c r="E34" s="315"/>
      <c r="F34" s="315"/>
      <c r="G34" s="315"/>
      <c r="H34" s="315"/>
      <c r="I34" s="315"/>
      <c r="J34" s="315"/>
      <c r="K34" s="315"/>
      <c r="L34" s="315"/>
      <c r="M34" s="315"/>
      <c r="N34" s="315"/>
      <c r="O34" s="315"/>
      <c r="P34" s="116"/>
      <c r="V34" s="295" t="s">
        <v>266</v>
      </c>
      <c r="W34" s="295" t="s">
        <v>266</v>
      </c>
      <c r="X34" s="296" t="str">
        <f>HYPERLINK("#'Applying information resources'!$I$107")</f>
        <v>#'Applying information resources'!$I$107</v>
      </c>
      <c r="Y34" s="296" t="str">
        <f>HYPERLINK("#'Applying information resources'!$I$107")</f>
        <v>#'Applying information resources'!$I$107</v>
      </c>
      <c r="Z34" s="296" t="str">
        <f>HYPERLINK("#'Applying information resources'!$I$107")</f>
        <v>#'Applying information resources'!$I$107</v>
      </c>
      <c r="AA34" s="295" t="s">
        <v>266</v>
      </c>
      <c r="AC34" s="259" t="s">
        <v>266</v>
      </c>
      <c r="AD34" s="259" t="s">
        <v>266</v>
      </c>
      <c r="AE34" s="259" t="str">
        <f>(CONCATENATE("•",'Applying information resources'!$G$107))</f>
        <v>•Series of QGIS tutorials on ‘Using spatial information to support decisions on safeguards and multiple benefits for REDD+.</v>
      </c>
      <c r="AF34" s="259" t="str">
        <f>(CONCATENATE("•",'Applying information resources'!$G$107))</f>
        <v>•Series of QGIS tutorials on ‘Using spatial information to support decisions on safeguards and multiple benefits for REDD+.</v>
      </c>
      <c r="AG34" s="259" t="str">
        <f>(CONCATENATE("•",'Applying information resources'!$G$107))</f>
        <v>•Series of QGIS tutorials on ‘Using spatial information to support decisions on safeguards and multiple benefits for REDD+.</v>
      </c>
      <c r="AH34" s="259" t="s">
        <v>266</v>
      </c>
      <c r="AJ34" s="319"/>
    </row>
    <row r="35" spans="3:36" x14ac:dyDescent="0.2">
      <c r="C35" s="115"/>
      <c r="D35" s="314" t="str">
        <f t="shared" si="2"/>
        <v/>
      </c>
      <c r="E35" s="315"/>
      <c r="F35" s="315"/>
      <c r="G35" s="315"/>
      <c r="H35" s="315"/>
      <c r="I35" s="315"/>
      <c r="J35" s="315"/>
      <c r="K35" s="315"/>
      <c r="L35" s="315"/>
      <c r="M35" s="315"/>
      <c r="N35" s="315"/>
      <c r="O35" s="315"/>
      <c r="P35" s="116"/>
      <c r="V35" s="295" t="s">
        <v>266</v>
      </c>
      <c r="W35" s="295" t="s">
        <v>266</v>
      </c>
      <c r="X35" s="296" t="str">
        <f>HYPERLINK("#'Applying information resources'!$I$69")</f>
        <v>#'Applying information resources'!$I$69</v>
      </c>
      <c r="Y35" s="296" t="str">
        <f>HYPERLINK("#'Applying information resources'!$I$69")</f>
        <v>#'Applying information resources'!$I$69</v>
      </c>
      <c r="Z35" s="296" t="str">
        <f>HYPERLINK("#'Applying information resources'!$I$69")</f>
        <v>#'Applying information resources'!$I$69</v>
      </c>
      <c r="AA35" s="295" t="s">
        <v>266</v>
      </c>
      <c r="AC35" s="259" t="s">
        <v>266</v>
      </c>
      <c r="AD35" s="259" t="s">
        <v>266</v>
      </c>
      <c r="AE35" s="259" t="str">
        <f>(CONCATENATE("•",'Applying information resources'!$G$69))</f>
        <v>•Information Note on Multi-stakeholder processes.</v>
      </c>
      <c r="AF35" s="259" t="str">
        <f>(CONCATENATE("•",'Applying information resources'!$G$69))</f>
        <v>•Information Note on Multi-stakeholder processes.</v>
      </c>
      <c r="AG35" s="259" t="str">
        <f>(CONCATENATE("•",'Applying information resources'!$G$69))</f>
        <v>•Information Note on Multi-stakeholder processes.</v>
      </c>
      <c r="AH35" s="259" t="s">
        <v>266</v>
      </c>
      <c r="AJ35" s="319"/>
    </row>
    <row r="36" spans="3:36" x14ac:dyDescent="0.2">
      <c r="C36" s="115"/>
      <c r="D36" s="314" t="str">
        <f t="shared" si="2"/>
        <v/>
      </c>
      <c r="E36" s="315"/>
      <c r="F36" s="315"/>
      <c r="G36" s="315"/>
      <c r="H36" s="315"/>
      <c r="I36" s="315"/>
      <c r="J36" s="315"/>
      <c r="K36" s="315"/>
      <c r="L36" s="315"/>
      <c r="M36" s="315"/>
      <c r="N36" s="315"/>
      <c r="O36" s="315"/>
      <c r="P36" s="116"/>
      <c r="V36" s="295" t="s">
        <v>266</v>
      </c>
      <c r="W36" s="295" t="s">
        <v>266</v>
      </c>
      <c r="X36" s="296" t="str">
        <f>HYPERLINK("#'Applying information resources'!$I$56")</f>
        <v>#'Applying information resources'!$I$56</v>
      </c>
      <c r="Y36" s="296" t="str">
        <f>HYPERLINK("#'Applying information resources'!$I$56")</f>
        <v>#'Applying information resources'!$I$56</v>
      </c>
      <c r="Z36" s="296" t="str">
        <f>HYPERLINK("#'Applying information resources'!$I$56")</f>
        <v>#'Applying information resources'!$I$56</v>
      </c>
      <c r="AA36" s="295" t="s">
        <v>266</v>
      </c>
      <c r="AC36" s="259" t="s">
        <v>266</v>
      </c>
      <c r="AD36" s="259" t="s">
        <v>266</v>
      </c>
      <c r="AE36" s="259" t="str">
        <f>(CONCATENATE("•",'Applying information resources'!$G$56))</f>
        <v>•Guidelines for the use of REDD+ Social &amp; Environmental Standards at country level.</v>
      </c>
      <c r="AF36" s="259" t="str">
        <f>(CONCATENATE("•",'Applying information resources'!$G$56))</f>
        <v>•Guidelines for the use of REDD+ Social &amp; Environmental Standards at country level.</v>
      </c>
      <c r="AG36" s="259" t="str">
        <f>(CONCATENATE("•",'Applying information resources'!$G$56))</f>
        <v>•Guidelines for the use of REDD+ Social &amp; Environmental Standards at country level.</v>
      </c>
      <c r="AH36" s="259" t="s">
        <v>266</v>
      </c>
      <c r="AJ36" s="319"/>
    </row>
    <row r="37" spans="3:36" x14ac:dyDescent="0.2">
      <c r="C37" s="115"/>
      <c r="D37" s="314" t="str">
        <f t="shared" si="2"/>
        <v/>
      </c>
      <c r="E37" s="315"/>
      <c r="F37" s="315"/>
      <c r="G37" s="315"/>
      <c r="H37" s="315"/>
      <c r="I37" s="315"/>
      <c r="J37" s="315"/>
      <c r="K37" s="315"/>
      <c r="L37" s="315"/>
      <c r="M37" s="315"/>
      <c r="N37" s="315"/>
      <c r="O37" s="315"/>
      <c r="P37" s="116"/>
      <c r="V37" s="295" t="s">
        <v>266</v>
      </c>
      <c r="W37" s="295" t="s">
        <v>266</v>
      </c>
      <c r="X37" s="296" t="str">
        <f>HYPERLINK("#'Applying information resources'!$I$32")</f>
        <v>#'Applying information resources'!$I$32</v>
      </c>
      <c r="Y37" s="296" t="str">
        <f>HYPERLINK("#'Applying information resources'!$I$32")</f>
        <v>#'Applying information resources'!$I$32</v>
      </c>
      <c r="Z37" s="296" t="str">
        <f>HYPERLINK("#'Applying information resources'!$I$32")</f>
        <v>#'Applying information resources'!$I$32</v>
      </c>
      <c r="AA37" s="295" t="s">
        <v>266</v>
      </c>
      <c r="AC37" s="259" t="s">
        <v>266</v>
      </c>
      <c r="AD37" s="259" t="s">
        <v>266</v>
      </c>
      <c r="AE37" s="259" t="str">
        <f>(CONCATENATE("•",'Applying information resources'!$G$31))</f>
        <v>•Developing Social and Environmental Safeguards for REDD+: a guide for a bottom-up approach.</v>
      </c>
      <c r="AF37" s="259" t="str">
        <f>(CONCATENATE("•",'Applying information resources'!$G$31))</f>
        <v>•Developing Social and Environmental Safeguards for REDD+: a guide for a bottom-up approach.</v>
      </c>
      <c r="AG37" s="259" t="str">
        <f>(CONCATENATE("•",'Applying information resources'!$G$31))</f>
        <v>•Developing Social and Environmental Safeguards for REDD+: a guide for a bottom-up approach.</v>
      </c>
      <c r="AH37" s="259" t="s">
        <v>266</v>
      </c>
      <c r="AJ37" s="319"/>
    </row>
    <row r="38" spans="3:36" x14ac:dyDescent="0.2">
      <c r="C38" s="115"/>
      <c r="D38" s="111"/>
      <c r="E38" s="111"/>
      <c r="F38" s="111"/>
      <c r="G38" s="111"/>
      <c r="H38" s="111"/>
      <c r="I38" s="111"/>
      <c r="J38" s="111"/>
      <c r="K38" s="111"/>
      <c r="L38" s="111"/>
      <c r="M38" s="111"/>
      <c r="N38" s="111"/>
      <c r="O38" s="111"/>
      <c r="P38" s="116"/>
      <c r="V38" s="297"/>
      <c r="W38" s="297"/>
      <c r="X38" s="297"/>
      <c r="Y38" s="297"/>
      <c r="Z38" s="297"/>
      <c r="AA38" s="297"/>
      <c r="AJ38" s="256"/>
    </row>
    <row r="39" spans="3:36" x14ac:dyDescent="0.2">
      <c r="C39" s="115" t="str">
        <f>Identifying!$M$19</f>
        <v>A.4</v>
      </c>
      <c r="D39" s="317" t="str">
        <f>T39</f>
        <v>Raising awareness</v>
      </c>
      <c r="E39" s="317"/>
      <c r="F39" s="317"/>
      <c r="G39" s="317"/>
      <c r="H39" s="317"/>
      <c r="I39" s="317"/>
      <c r="J39" s="317"/>
      <c r="K39" s="317"/>
      <c r="L39" s="317"/>
      <c r="M39" s="317"/>
      <c r="N39" s="317"/>
      <c r="O39" s="317"/>
      <c r="P39" s="116" t="str">
        <f>Identifying!$M$19</f>
        <v>A.4</v>
      </c>
      <c r="T39" s="268" t="s">
        <v>280</v>
      </c>
      <c r="V39" s="297"/>
      <c r="W39" s="297"/>
      <c r="X39" s="297"/>
      <c r="Y39" s="297"/>
      <c r="Z39" s="297"/>
      <c r="AA39" s="297"/>
      <c r="AJ39" s="256"/>
    </row>
    <row r="40" spans="3:36" ht="42" customHeight="1" x14ac:dyDescent="0.2">
      <c r="C40" s="115"/>
      <c r="D40" s="316" t="str">
        <f>Identifying!$BI$19</f>
        <v/>
      </c>
      <c r="E40" s="316"/>
      <c r="F40" s="316"/>
      <c r="G40" s="316"/>
      <c r="H40" s="316"/>
      <c r="I40" s="316"/>
      <c r="J40" s="316"/>
      <c r="K40" s="316"/>
      <c r="L40" s="316"/>
      <c r="M40" s="316"/>
      <c r="N40" s="316"/>
      <c r="O40" s="316"/>
      <c r="P40" s="116"/>
      <c r="U40" s="183">
        <f>Identifying!$AL$19</f>
        <v>0</v>
      </c>
      <c r="V40" s="297"/>
      <c r="W40" s="297"/>
      <c r="X40" s="297"/>
      <c r="Y40" s="297"/>
      <c r="Z40" s="297"/>
      <c r="AA40" s="297"/>
      <c r="AJ40" s="256"/>
    </row>
    <row r="41" spans="3:36" x14ac:dyDescent="0.2">
      <c r="C41" s="115"/>
      <c r="D41" s="314" t="str">
        <f t="shared" ref="D41:D48" si="3">HYPERLINK(LOOKUP($U$40,$V$10:$AA$10,V41:AA41),(LOOKUP($U$40,$AC$10:$AH$10,AC41:AH41)))</f>
        <v/>
      </c>
      <c r="E41" s="315"/>
      <c r="F41" s="315"/>
      <c r="G41" s="315"/>
      <c r="H41" s="315"/>
      <c r="I41" s="315"/>
      <c r="J41" s="315"/>
      <c r="K41" s="315"/>
      <c r="L41" s="315"/>
      <c r="M41" s="315"/>
      <c r="N41" s="315"/>
      <c r="O41" s="315"/>
      <c r="P41" s="116"/>
      <c r="V41" s="295" t="s">
        <v>266</v>
      </c>
      <c r="W41" s="295" t="s">
        <v>266</v>
      </c>
      <c r="X41" s="296" t="str">
        <f>HYPERLINK("#'Applying information resources'!$I$112")</f>
        <v>#'Applying information resources'!$I$112</v>
      </c>
      <c r="Y41" s="296" t="str">
        <f>HYPERLINK("#'Applying information resources'!$I$112")</f>
        <v>#'Applying information resources'!$I$112</v>
      </c>
      <c r="Z41" s="296" t="str">
        <f>HYPERLINK("#'Applying information resources'!$I$112")</f>
        <v>#'Applying information resources'!$I$112</v>
      </c>
      <c r="AA41" s="295" t="s">
        <v>266</v>
      </c>
      <c r="AC41" s="259" t="s">
        <v>266</v>
      </c>
      <c r="AD41" s="259" t="s">
        <v>266</v>
      </c>
      <c r="AE41" s="259" t="str">
        <f>(CONCATENATE("•",'Applying information resources'!$G$112))</f>
        <v>•UN-REDD Programme/FCPF Guidelines on Stakeholder Engagement in REDD+ Readiness.</v>
      </c>
      <c r="AF41" s="259" t="str">
        <f>(CONCATENATE("•",'Applying information resources'!$G$112))</f>
        <v>•UN-REDD Programme/FCPF Guidelines on Stakeholder Engagement in REDD+ Readiness.</v>
      </c>
      <c r="AG41" s="259" t="str">
        <f>(CONCATENATE("•",'Applying information resources'!$G$112))</f>
        <v>•UN-REDD Programme/FCPF Guidelines on Stakeholder Engagement in REDD+ Readiness.</v>
      </c>
      <c r="AH41" s="259" t="s">
        <v>266</v>
      </c>
      <c r="AI41" s="183" t="str">
        <f>P39</f>
        <v>A.4</v>
      </c>
      <c r="AJ41" s="319" t="str">
        <f>CONCATENATE(Identifying!AW19,Identifying!AX19, Identifying!AY19)</f>
        <v xml:space="preserve"> •UN-REDD/FCPF Guidelines on Stakeholder Engagement in REDD+ Readiness; •UN-REDD Guidelines on Free, Prior, and Informed Consent (FPIC); •Guidance on Conducting REDD+ Corruption Risk Assessment; •Exploring Multiple Benefits Mapping Toolbox and A manual for the Exploring Multiple Benefits tool; •Series of QGIS tutorials on ‘Using spatial information to support decisions on safeguards and multiple benefits for REDD+;  •Information Note on Multi-stakeholder processes (REDD+ SES &amp; Proforest); •Guidelines for the use of REDD+ Social &amp; Environmental Standards at country level;•Developing Social and Environmental Safeguards for REDD+: a guide for bottom up approach (IMAFLORA).</v>
      </c>
    </row>
    <row r="42" spans="3:36" x14ac:dyDescent="0.2">
      <c r="C42" s="115"/>
      <c r="D42" s="314" t="str">
        <f t="shared" si="3"/>
        <v/>
      </c>
      <c r="E42" s="315"/>
      <c r="F42" s="315"/>
      <c r="G42" s="315"/>
      <c r="H42" s="315"/>
      <c r="I42" s="315"/>
      <c r="J42" s="315"/>
      <c r="K42" s="315"/>
      <c r="L42" s="315"/>
      <c r="M42" s="315"/>
      <c r="N42" s="315"/>
      <c r="O42" s="315"/>
      <c r="P42" s="116"/>
      <c r="V42" s="295" t="s">
        <v>266</v>
      </c>
      <c r="W42" s="295" t="s">
        <v>266</v>
      </c>
      <c r="X42" s="296" t="str">
        <f>HYPERLINK("#'Applying information resources'!$I$110")</f>
        <v>#'Applying information resources'!$I$110</v>
      </c>
      <c r="Y42" s="296" t="str">
        <f>HYPERLINK("#'Applying information resources'!$I$110")</f>
        <v>#'Applying information resources'!$I$110</v>
      </c>
      <c r="Z42" s="296" t="str">
        <f>HYPERLINK("#'Applying information resources'!$I$110")</f>
        <v>#'Applying information resources'!$I$110</v>
      </c>
      <c r="AA42" s="295" t="s">
        <v>266</v>
      </c>
      <c r="AC42" s="259" t="s">
        <v>266</v>
      </c>
      <c r="AD42" s="259" t="s">
        <v>266</v>
      </c>
      <c r="AE42" s="259" t="str">
        <f>(CONCATENATE("•",'Applying information resources'!$G$110))</f>
        <v>•UN-REDD Programme Guidelines on Free, Prior, and Informed Consent (FPIC).</v>
      </c>
      <c r="AF42" s="259" t="str">
        <f>(CONCATENATE("•",'Applying information resources'!$G$110))</f>
        <v>•UN-REDD Programme Guidelines on Free, Prior, and Informed Consent (FPIC).</v>
      </c>
      <c r="AG42" s="259" t="str">
        <f>(CONCATENATE("•",'Applying information resources'!$G$110))</f>
        <v>•UN-REDD Programme Guidelines on Free, Prior, and Informed Consent (FPIC).</v>
      </c>
      <c r="AH42" s="259" t="s">
        <v>266</v>
      </c>
      <c r="AJ42" s="319"/>
    </row>
    <row r="43" spans="3:36" x14ac:dyDescent="0.2">
      <c r="C43" s="115"/>
      <c r="D43" s="314" t="str">
        <f t="shared" si="3"/>
        <v/>
      </c>
      <c r="E43" s="315"/>
      <c r="F43" s="315"/>
      <c r="G43" s="315"/>
      <c r="H43" s="315"/>
      <c r="I43" s="315"/>
      <c r="J43" s="315"/>
      <c r="K43" s="315"/>
      <c r="L43" s="315"/>
      <c r="M43" s="315"/>
      <c r="N43" s="315"/>
      <c r="O43" s="315"/>
      <c r="P43" s="116"/>
      <c r="V43" s="295" t="s">
        <v>266</v>
      </c>
      <c r="W43" s="295" t="s">
        <v>266</v>
      </c>
      <c r="X43" s="296" t="str">
        <f>HYPERLINK("#'Applying information resources'!$I$51")</f>
        <v>#'Applying information resources'!$I$51</v>
      </c>
      <c r="Y43" s="296" t="str">
        <f>HYPERLINK("#'Applying information resources'!$I$51")</f>
        <v>#'Applying information resources'!$I$51</v>
      </c>
      <c r="Z43" s="296" t="str">
        <f>HYPERLINK("#'Applying information resources'!$I$51")</f>
        <v>#'Applying information resources'!$I$51</v>
      </c>
      <c r="AA43" s="295" t="s">
        <v>266</v>
      </c>
      <c r="AC43" s="259" t="s">
        <v>266</v>
      </c>
      <c r="AD43" s="259" t="s">
        <v>266</v>
      </c>
      <c r="AE43" s="259" t="str">
        <f>(CONCATENATE("•",'Applying information resources'!$G$51))</f>
        <v>•Guidance on Conducting REDD+ Corruption Risk Assessment.</v>
      </c>
      <c r="AF43" s="259" t="str">
        <f>(CONCATENATE("•",'Applying information resources'!$G$51))</f>
        <v>•Guidance on Conducting REDD+ Corruption Risk Assessment.</v>
      </c>
      <c r="AG43" s="259" t="str">
        <f>(CONCATENATE("•",'Applying information resources'!$G$51))</f>
        <v>•Guidance on Conducting REDD+ Corruption Risk Assessment.</v>
      </c>
      <c r="AH43" s="259" t="s">
        <v>266</v>
      </c>
      <c r="AJ43" s="319"/>
    </row>
    <row r="44" spans="3:36" x14ac:dyDescent="0.2">
      <c r="C44" s="115"/>
      <c r="D44" s="314" t="str">
        <f t="shared" si="3"/>
        <v/>
      </c>
      <c r="E44" s="315"/>
      <c r="F44" s="315"/>
      <c r="G44" s="315"/>
      <c r="H44" s="315"/>
      <c r="I44" s="315"/>
      <c r="J44" s="315"/>
      <c r="K44" s="315"/>
      <c r="L44" s="315"/>
      <c r="M44" s="315"/>
      <c r="N44" s="315"/>
      <c r="O44" s="315"/>
      <c r="P44" s="116"/>
      <c r="V44" s="295" t="s">
        <v>266</v>
      </c>
      <c r="W44" s="295" t="s">
        <v>266</v>
      </c>
      <c r="X44" s="296" t="str">
        <f>HYPERLINK("#'Applying information resources'!$I$40")</f>
        <v>#'Applying information resources'!$I$40</v>
      </c>
      <c r="Y44" s="296" t="str">
        <f>HYPERLINK("#'Applying information resources'!$I$40")</f>
        <v>#'Applying information resources'!$I$40</v>
      </c>
      <c r="Z44" s="296" t="str">
        <f>HYPERLINK("#'Applying information resources'!$I$40")</f>
        <v>#'Applying information resources'!$I$40</v>
      </c>
      <c r="AA44" s="295" t="s">
        <v>266</v>
      </c>
      <c r="AC44" s="259" t="s">
        <v>266</v>
      </c>
      <c r="AD44" s="259" t="s">
        <v>266</v>
      </c>
      <c r="AE44" s="259" t="str">
        <f>(CONCATENATE("•",'Applying information resources'!$G$40))</f>
        <v>•Exploring Multiple Benefits Mapping Toolbox and A manual for the Exploring Multiple Benefits tool.</v>
      </c>
      <c r="AF44" s="259" t="str">
        <f>(CONCATENATE("•",'Applying information resources'!$G$40))</f>
        <v>•Exploring Multiple Benefits Mapping Toolbox and A manual for the Exploring Multiple Benefits tool.</v>
      </c>
      <c r="AG44" s="259" t="str">
        <f>(CONCATENATE("•",'Applying information resources'!$G$40))</f>
        <v>•Exploring Multiple Benefits Mapping Toolbox and A manual for the Exploring Multiple Benefits tool.</v>
      </c>
      <c r="AH44" s="259" t="s">
        <v>266</v>
      </c>
      <c r="AJ44" s="319"/>
    </row>
    <row r="45" spans="3:36" ht="26.25" customHeight="1" x14ac:dyDescent="0.2">
      <c r="C45" s="115"/>
      <c r="D45" s="314" t="str">
        <f t="shared" si="3"/>
        <v/>
      </c>
      <c r="E45" s="315"/>
      <c r="F45" s="315"/>
      <c r="G45" s="315"/>
      <c r="H45" s="315"/>
      <c r="I45" s="315"/>
      <c r="J45" s="315"/>
      <c r="K45" s="315"/>
      <c r="L45" s="315"/>
      <c r="M45" s="315"/>
      <c r="N45" s="315"/>
      <c r="O45" s="315"/>
      <c r="P45" s="116"/>
      <c r="V45" s="295" t="s">
        <v>266</v>
      </c>
      <c r="W45" s="295" t="s">
        <v>266</v>
      </c>
      <c r="X45" s="296" t="str">
        <f>HYPERLINK("#'Applying information resources'!$I$107")</f>
        <v>#'Applying information resources'!$I$107</v>
      </c>
      <c r="Y45" s="296" t="str">
        <f>HYPERLINK("#'Applying information resources'!$I$107")</f>
        <v>#'Applying information resources'!$I$107</v>
      </c>
      <c r="Z45" s="296" t="str">
        <f>HYPERLINK("#'Applying information resources'!$I$107")</f>
        <v>#'Applying information resources'!$I$107</v>
      </c>
      <c r="AA45" s="295" t="s">
        <v>266</v>
      </c>
      <c r="AC45" s="259" t="s">
        <v>266</v>
      </c>
      <c r="AD45" s="259" t="s">
        <v>266</v>
      </c>
      <c r="AE45" s="259" t="str">
        <f>(CONCATENATE("•",'Applying information resources'!$G$107))</f>
        <v>•Series of QGIS tutorials on ‘Using spatial information to support decisions on safeguards and multiple benefits for REDD+.</v>
      </c>
      <c r="AF45" s="259" t="str">
        <f>(CONCATENATE("•",'Applying information resources'!$G$107))</f>
        <v>•Series of QGIS tutorials on ‘Using spatial information to support decisions on safeguards and multiple benefits for REDD+.</v>
      </c>
      <c r="AG45" s="259" t="str">
        <f>(CONCATENATE("•",'Applying information resources'!$G$107))</f>
        <v>•Series of QGIS tutorials on ‘Using spatial information to support decisions on safeguards and multiple benefits for REDD+.</v>
      </c>
      <c r="AH45" s="259" t="s">
        <v>266</v>
      </c>
      <c r="AJ45" s="319"/>
    </row>
    <row r="46" spans="3:36" x14ac:dyDescent="0.2">
      <c r="C46" s="115"/>
      <c r="D46" s="314" t="str">
        <f t="shared" si="3"/>
        <v/>
      </c>
      <c r="E46" s="315"/>
      <c r="F46" s="315"/>
      <c r="G46" s="315"/>
      <c r="H46" s="315"/>
      <c r="I46" s="315"/>
      <c r="J46" s="315"/>
      <c r="K46" s="315"/>
      <c r="L46" s="315"/>
      <c r="M46" s="315"/>
      <c r="N46" s="315"/>
      <c r="O46" s="315"/>
      <c r="P46" s="116"/>
      <c r="V46" s="295" t="s">
        <v>266</v>
      </c>
      <c r="W46" s="295" t="s">
        <v>266</v>
      </c>
      <c r="X46" s="296" t="str">
        <f>HYPERLINK("#'Applying information resources'!$I$69")</f>
        <v>#'Applying information resources'!$I$69</v>
      </c>
      <c r="Y46" s="296" t="str">
        <f>HYPERLINK("#'Applying information resources'!$I$69")</f>
        <v>#'Applying information resources'!$I$69</v>
      </c>
      <c r="Z46" s="296" t="str">
        <f>HYPERLINK("#'Applying information resources'!$I$69")</f>
        <v>#'Applying information resources'!$I$69</v>
      </c>
      <c r="AA46" s="295" t="s">
        <v>266</v>
      </c>
      <c r="AC46" s="259" t="s">
        <v>266</v>
      </c>
      <c r="AD46" s="259" t="s">
        <v>266</v>
      </c>
      <c r="AE46" s="259" t="str">
        <f>(CONCATENATE("•",'Applying information resources'!$G$69))</f>
        <v>•Information Note on Multi-stakeholder processes.</v>
      </c>
      <c r="AF46" s="259" t="str">
        <f>(CONCATENATE("•",'Applying information resources'!$G$69))</f>
        <v>•Information Note on Multi-stakeholder processes.</v>
      </c>
      <c r="AG46" s="259" t="str">
        <f>(CONCATENATE("•",'Applying information resources'!$G$69))</f>
        <v>•Information Note on Multi-stakeholder processes.</v>
      </c>
      <c r="AH46" s="259" t="s">
        <v>266</v>
      </c>
      <c r="AJ46" s="319"/>
    </row>
    <row r="47" spans="3:36" x14ac:dyDescent="0.2">
      <c r="C47" s="115"/>
      <c r="D47" s="314" t="str">
        <f t="shared" si="3"/>
        <v/>
      </c>
      <c r="E47" s="315"/>
      <c r="F47" s="315"/>
      <c r="G47" s="315"/>
      <c r="H47" s="315"/>
      <c r="I47" s="315"/>
      <c r="J47" s="315"/>
      <c r="K47" s="315"/>
      <c r="L47" s="315"/>
      <c r="M47" s="315"/>
      <c r="N47" s="315"/>
      <c r="O47" s="315"/>
      <c r="P47" s="116"/>
      <c r="V47" s="295" t="s">
        <v>266</v>
      </c>
      <c r="W47" s="295" t="s">
        <v>266</v>
      </c>
      <c r="X47" s="296" t="str">
        <f>HYPERLINK("#'Applying information resources'!$I$57")</f>
        <v>#'Applying information resources'!$I$57</v>
      </c>
      <c r="Y47" s="296" t="str">
        <f>HYPERLINK("#'Applying information resources'!$I$57")</f>
        <v>#'Applying information resources'!$I$57</v>
      </c>
      <c r="Z47" s="296" t="str">
        <f>HYPERLINK("#'Applying information resources'!$I$57")</f>
        <v>#'Applying information resources'!$I$57</v>
      </c>
      <c r="AA47" s="295" t="s">
        <v>266</v>
      </c>
      <c r="AC47" s="259" t="s">
        <v>266</v>
      </c>
      <c r="AD47" s="259" t="s">
        <v>266</v>
      </c>
      <c r="AE47" s="259" t="str">
        <f>(CONCATENATE("•",'Applying information resources'!$G$56))</f>
        <v>•Guidelines for the use of REDD+ Social &amp; Environmental Standards at country level.</v>
      </c>
      <c r="AF47" s="259" t="str">
        <f>(CONCATENATE("•",'Applying information resources'!$G$56))</f>
        <v>•Guidelines for the use of REDD+ Social &amp; Environmental Standards at country level.</v>
      </c>
      <c r="AG47" s="259" t="str">
        <f>(CONCATENATE("•",'Applying information resources'!$G$56))</f>
        <v>•Guidelines for the use of REDD+ Social &amp; Environmental Standards at country level.</v>
      </c>
      <c r="AH47" s="259" t="s">
        <v>266</v>
      </c>
      <c r="AJ47" s="319"/>
    </row>
    <row r="48" spans="3:36" x14ac:dyDescent="0.2">
      <c r="C48" s="115"/>
      <c r="D48" s="314" t="str">
        <f t="shared" si="3"/>
        <v/>
      </c>
      <c r="E48" s="315"/>
      <c r="F48" s="315"/>
      <c r="G48" s="315"/>
      <c r="H48" s="315"/>
      <c r="I48" s="315"/>
      <c r="J48" s="315"/>
      <c r="K48" s="315"/>
      <c r="L48" s="315"/>
      <c r="M48" s="315"/>
      <c r="N48" s="315"/>
      <c r="O48" s="315"/>
      <c r="P48" s="116"/>
      <c r="V48" s="295" t="s">
        <v>266</v>
      </c>
      <c r="W48" s="295" t="s">
        <v>266</v>
      </c>
      <c r="X48" s="296" t="str">
        <f>HYPERLINK("#'Applying information resources'!$I$33")</f>
        <v>#'Applying information resources'!$I$33</v>
      </c>
      <c r="Y48" s="296" t="str">
        <f>HYPERLINK("#'Applying information resources'!$I$33")</f>
        <v>#'Applying information resources'!$I$33</v>
      </c>
      <c r="Z48" s="296" t="str">
        <f>HYPERLINK("#'Applying information resources'!$I$33")</f>
        <v>#'Applying information resources'!$I$33</v>
      </c>
      <c r="AA48" s="295" t="s">
        <v>266</v>
      </c>
      <c r="AC48" s="259" t="s">
        <v>266</v>
      </c>
      <c r="AD48" s="259" t="s">
        <v>266</v>
      </c>
      <c r="AE48" s="259" t="str">
        <f>(CONCATENATE("•",'Applying information resources'!$G$31))</f>
        <v>•Developing Social and Environmental Safeguards for REDD+: a guide for a bottom-up approach.</v>
      </c>
      <c r="AF48" s="259" t="str">
        <f>(CONCATENATE("•",'Applying information resources'!$G$31))</f>
        <v>•Developing Social and Environmental Safeguards for REDD+: a guide for a bottom-up approach.</v>
      </c>
      <c r="AG48" s="259" t="str">
        <f>(CONCATENATE("•",'Applying information resources'!$G$31))</f>
        <v>•Developing Social and Environmental Safeguards for REDD+: a guide for a bottom-up approach.</v>
      </c>
      <c r="AH48" s="259" t="s">
        <v>266</v>
      </c>
      <c r="AJ48" s="319"/>
    </row>
    <row r="49" spans="3:36" x14ac:dyDescent="0.2">
      <c r="C49" s="115"/>
      <c r="D49" s="153"/>
      <c r="E49" s="153"/>
      <c r="F49" s="153"/>
      <c r="G49" s="153"/>
      <c r="H49" s="153"/>
      <c r="I49" s="153"/>
      <c r="J49" s="153"/>
      <c r="K49" s="153"/>
      <c r="L49" s="153"/>
      <c r="M49" s="153"/>
      <c r="N49" s="153"/>
      <c r="O49" s="153"/>
      <c r="P49" s="116"/>
      <c r="V49" s="297"/>
      <c r="W49" s="297"/>
      <c r="X49" s="297"/>
      <c r="Y49" s="297"/>
      <c r="Z49" s="297"/>
      <c r="AA49" s="297"/>
      <c r="AJ49" s="256"/>
    </row>
    <row r="50" spans="3:36" x14ac:dyDescent="0.2">
      <c r="C50" s="115" t="str">
        <f>Identifying!$M$21</f>
        <v>A.5</v>
      </c>
      <c r="D50" s="317" t="str">
        <f>T50</f>
        <v>Developing stakeholders’ capacities</v>
      </c>
      <c r="E50" s="317"/>
      <c r="F50" s="317"/>
      <c r="G50" s="317"/>
      <c r="H50" s="317"/>
      <c r="I50" s="317"/>
      <c r="J50" s="317"/>
      <c r="K50" s="317"/>
      <c r="L50" s="317"/>
      <c r="M50" s="317"/>
      <c r="N50" s="317"/>
      <c r="O50" s="317"/>
      <c r="P50" s="116" t="str">
        <f>Identifying!$M$21</f>
        <v>A.5</v>
      </c>
      <c r="T50" s="268" t="s">
        <v>281</v>
      </c>
      <c r="V50" s="297"/>
      <c r="W50" s="297"/>
      <c r="X50" s="297"/>
      <c r="Y50" s="297"/>
      <c r="Z50" s="297"/>
      <c r="AA50" s="297"/>
      <c r="AJ50" s="256"/>
    </row>
    <row r="51" spans="3:36" ht="81" customHeight="1" x14ac:dyDescent="0.2">
      <c r="C51" s="115"/>
      <c r="D51" s="316" t="str">
        <f>Identifying!$BI$21</f>
        <v/>
      </c>
      <c r="E51" s="316"/>
      <c r="F51" s="316"/>
      <c r="G51" s="316"/>
      <c r="H51" s="316"/>
      <c r="I51" s="316"/>
      <c r="J51" s="316"/>
      <c r="K51" s="316"/>
      <c r="L51" s="316"/>
      <c r="M51" s="316"/>
      <c r="N51" s="316"/>
      <c r="O51" s="316"/>
      <c r="P51" s="116"/>
      <c r="U51" s="183">
        <f>Identifying!$AL$21</f>
        <v>0</v>
      </c>
      <c r="V51" s="297"/>
      <c r="W51" s="297"/>
      <c r="X51" s="297"/>
      <c r="Y51" s="297"/>
      <c r="Z51" s="297"/>
      <c r="AA51" s="297"/>
      <c r="AJ51" s="256"/>
    </row>
    <row r="52" spans="3:36" x14ac:dyDescent="0.2">
      <c r="C52" s="115"/>
      <c r="D52" s="314" t="str">
        <f t="shared" ref="D52:D62" si="4">HYPERLINK(LOOKUP($U$51,$V$10:$AA$10,V52:AA52),(LOOKUP($U$51,$AC$10:$AH$10,AC52:AH52)))</f>
        <v/>
      </c>
      <c r="E52" s="315"/>
      <c r="F52" s="315"/>
      <c r="G52" s="315"/>
      <c r="H52" s="315"/>
      <c r="I52" s="315"/>
      <c r="J52" s="315"/>
      <c r="K52" s="315"/>
      <c r="L52" s="315"/>
      <c r="M52" s="315"/>
      <c r="N52" s="315"/>
      <c r="O52" s="315"/>
      <c r="P52" s="116"/>
      <c r="V52" s="295" t="s">
        <v>266</v>
      </c>
      <c r="W52" s="295" t="s">
        <v>266</v>
      </c>
      <c r="X52" s="296" t="str">
        <f>HYPERLINK("#'Applying information resources'!$I$50")</f>
        <v>#'Applying information resources'!$I$50</v>
      </c>
      <c r="Y52" s="296" t="str">
        <f>HYPERLINK("#'Applying information resources'!$I$50")</f>
        <v>#'Applying information resources'!$I$50</v>
      </c>
      <c r="Z52" s="296" t="str">
        <f>HYPERLINK("#'Applying information resources'!$I$50")</f>
        <v>#'Applying information resources'!$I$50</v>
      </c>
      <c r="AA52" s="295" t="s">
        <v>266</v>
      </c>
      <c r="AC52" s="259" t="s">
        <v>266</v>
      </c>
      <c r="AD52" s="259" t="s">
        <v>266</v>
      </c>
      <c r="AE52" s="259" t="str">
        <f>(CONCATENATE("•",'Applying information resources'!$G$48))</f>
        <v>•Guidance Note on Gender Sensitive REDD+.</v>
      </c>
      <c r="AF52" s="259" t="str">
        <f>(CONCATENATE("•",'Applying information resources'!$G$48))</f>
        <v>•Guidance Note on Gender Sensitive REDD+.</v>
      </c>
      <c r="AG52" s="259" t="str">
        <f>(CONCATENATE("•",'Applying information resources'!$G$48))</f>
        <v>•Guidance Note on Gender Sensitive REDD+.</v>
      </c>
      <c r="AH52" s="259" t="s">
        <v>266</v>
      </c>
      <c r="AI52" s="183" t="str">
        <f>P50</f>
        <v>A.5</v>
      </c>
      <c r="AJ52" s="319" t="str">
        <f>CONCATENATE(Identifying!AW21,Identifying!AX21, Identifying!AY21)</f>
        <v xml:space="preserve"> •Guidance Note on Gender Sensitive REDD+; •Guidance on Conducting REDD+ Corruption Risk Assessment; •Capacity Building Social Inclusion regional Workshop reports; •Asia Pacific Scoping Study of Good Practices for Women’s Inclusion in Forest and other Natural Resource Management Sectors; •User’s Guide to Civil Society Assessment; •Information Note on Multi-stakeholder processes (REDD+ SES &amp; Proforest); •Guidelines for the use of REDD+ Social &amp; Environmental Standards at country level; •Getting gender right in the REDD+ Social &amp; Environmental Standards (REDD+ SES&amp;WEDO); •Case Studies on Women’s Inclusion in REDD+ in Cambodia and Sri Lanka; •Developing Social and Environmental Safeguards for REDD+: a guide for bottom up approach (IMAFLORA);</v>
      </c>
    </row>
    <row r="53" spans="3:36" x14ac:dyDescent="0.2">
      <c r="C53" s="115"/>
      <c r="D53" s="314" t="str">
        <f t="shared" si="4"/>
        <v/>
      </c>
      <c r="E53" s="315"/>
      <c r="F53" s="315"/>
      <c r="G53" s="315"/>
      <c r="H53" s="315"/>
      <c r="I53" s="315"/>
      <c r="J53" s="315"/>
      <c r="K53" s="315"/>
      <c r="L53" s="315"/>
      <c r="M53" s="315"/>
      <c r="N53" s="315"/>
      <c r="O53" s="315"/>
      <c r="P53" s="116"/>
      <c r="V53" s="295" t="s">
        <v>266</v>
      </c>
      <c r="W53" s="295" t="s">
        <v>266</v>
      </c>
      <c r="X53" s="296" t="str">
        <f>HYPERLINK("#'Applying information resources'!$I$52")</f>
        <v>#'Applying information resources'!$I$52</v>
      </c>
      <c r="Y53" s="296" t="str">
        <f>HYPERLINK("#'Applying information resources'!$I$52")</f>
        <v>#'Applying information resources'!$I$52</v>
      </c>
      <c r="Z53" s="296" t="str">
        <f>HYPERLINK("#'Applying information resources'!$I$52")</f>
        <v>#'Applying information resources'!$I$52</v>
      </c>
      <c r="AA53" s="295" t="s">
        <v>266</v>
      </c>
      <c r="AC53" s="259" t="s">
        <v>266</v>
      </c>
      <c r="AD53" s="259" t="s">
        <v>266</v>
      </c>
      <c r="AE53" s="259" t="str">
        <f>(CONCATENATE("•",'Applying information resources'!$G$51))</f>
        <v>•Guidance on Conducting REDD+ Corruption Risk Assessment.</v>
      </c>
      <c r="AF53" s="259" t="str">
        <f>(CONCATENATE("•",'Applying information resources'!$G$51))</f>
        <v>•Guidance on Conducting REDD+ Corruption Risk Assessment.</v>
      </c>
      <c r="AG53" s="259" t="str">
        <f>(CONCATENATE("•",'Applying information resources'!$G$51))</f>
        <v>•Guidance on Conducting REDD+ Corruption Risk Assessment.</v>
      </c>
      <c r="AH53" s="259" t="s">
        <v>266</v>
      </c>
      <c r="AJ53" s="319"/>
    </row>
    <row r="54" spans="3:36" x14ac:dyDescent="0.2">
      <c r="C54" s="115"/>
      <c r="D54" s="314" t="str">
        <f t="shared" si="4"/>
        <v/>
      </c>
      <c r="E54" s="315"/>
      <c r="F54" s="315"/>
      <c r="G54" s="315"/>
      <c r="H54" s="315"/>
      <c r="I54" s="315"/>
      <c r="J54" s="315"/>
      <c r="K54" s="315"/>
      <c r="L54" s="315"/>
      <c r="M54" s="315"/>
      <c r="N54" s="315"/>
      <c r="O54" s="315"/>
      <c r="P54" s="116"/>
      <c r="V54" s="295" t="s">
        <v>266</v>
      </c>
      <c r="W54" s="295" t="s">
        <v>266</v>
      </c>
      <c r="X54" s="296" t="str">
        <f>HYPERLINK("#'Applying information resources'!$I$127")</f>
        <v>#'Applying information resources'!$I$127</v>
      </c>
      <c r="Y54" s="296" t="str">
        <f>HYPERLINK("#'Applying information resources'!$I$127")</f>
        <v>#'Applying information resources'!$I$127</v>
      </c>
      <c r="Z54" s="296" t="str">
        <f>HYPERLINK("#'Applying information resources'!$I$127")</f>
        <v>#'Applying information resources'!$I$127</v>
      </c>
      <c r="AA54" s="295" t="s">
        <v>266</v>
      </c>
      <c r="AC54" s="259" t="s">
        <v>266</v>
      </c>
      <c r="AD54" s="259" t="s">
        <v>266</v>
      </c>
      <c r="AE54" s="259" t="str">
        <f>(CONCATENATE("•",'Applying information resources'!$G$127))</f>
        <v>•FCPF Capacity Building for Social Inclusion regional workshops.</v>
      </c>
      <c r="AF54" s="259" t="str">
        <f>(CONCATENATE("•",'Applying information resources'!$G$127))</f>
        <v>•FCPF Capacity Building for Social Inclusion regional workshops.</v>
      </c>
      <c r="AG54" s="259" t="str">
        <f>(CONCATENATE("•",'Applying information resources'!$G$127))</f>
        <v>•FCPF Capacity Building for Social Inclusion regional workshops.</v>
      </c>
      <c r="AH54" s="259" t="s">
        <v>266</v>
      </c>
      <c r="AJ54" s="319"/>
    </row>
    <row r="55" spans="3:36" ht="26.25" customHeight="1" x14ac:dyDescent="0.2">
      <c r="C55" s="115"/>
      <c r="D55" s="314" t="str">
        <f t="shared" si="4"/>
        <v/>
      </c>
      <c r="E55" s="315"/>
      <c r="F55" s="315"/>
      <c r="G55" s="315"/>
      <c r="H55" s="315"/>
      <c r="I55" s="315"/>
      <c r="J55" s="315"/>
      <c r="K55" s="315"/>
      <c r="L55" s="315"/>
      <c r="M55" s="315"/>
      <c r="N55" s="315"/>
      <c r="O55" s="315"/>
      <c r="P55" s="116"/>
      <c r="V55" s="295" t="s">
        <v>266</v>
      </c>
      <c r="W55" s="295" t="s">
        <v>266</v>
      </c>
      <c r="X55" s="296" t="str">
        <f>HYPERLINK("#'Applying information resources'!$I$15")</f>
        <v>#'Applying information resources'!$I$15</v>
      </c>
      <c r="Y55" s="296" t="str">
        <f>HYPERLINK("#'Applying information resources'!$I$15")</f>
        <v>#'Applying information resources'!$I$15</v>
      </c>
      <c r="Z55" s="296" t="str">
        <f>HYPERLINK("#'Applying information resources'!$I$15")</f>
        <v>#'Applying information resources'!$I$15</v>
      </c>
      <c r="AA55" s="295" t="s">
        <v>266</v>
      </c>
      <c r="AC55" s="259" t="s">
        <v>266</v>
      </c>
      <c r="AD55" s="259" t="s">
        <v>266</v>
      </c>
      <c r="AE55" s="259" t="str">
        <f>(CONCATENATE("•",'Applying information resources'!$G$15))</f>
        <v>•Asia Pacific Scoping Study of Good Practices for Women’s Inclusion in Forest and other Natural Resource Management Sectors.</v>
      </c>
      <c r="AF55" s="259" t="str">
        <f>(CONCATENATE("•",'Applying information resources'!$G$15))</f>
        <v>•Asia Pacific Scoping Study of Good Practices for Women’s Inclusion in Forest and other Natural Resource Management Sectors.</v>
      </c>
      <c r="AG55" s="259" t="str">
        <f>(CONCATENATE("•",'Applying information resources'!$G$15))</f>
        <v>•Asia Pacific Scoping Study of Good Practices for Women’s Inclusion in Forest and other Natural Resource Management Sectors.</v>
      </c>
      <c r="AH55" s="259" t="s">
        <v>266</v>
      </c>
      <c r="AJ55" s="319"/>
    </row>
    <row r="56" spans="3:36" x14ac:dyDescent="0.2">
      <c r="C56" s="115"/>
      <c r="D56" s="314" t="str">
        <f t="shared" si="4"/>
        <v/>
      </c>
      <c r="E56" s="315"/>
      <c r="F56" s="315"/>
      <c r="G56" s="315"/>
      <c r="H56" s="315"/>
      <c r="I56" s="315"/>
      <c r="J56" s="315"/>
      <c r="K56" s="315"/>
      <c r="L56" s="315"/>
      <c r="M56" s="315"/>
      <c r="N56" s="315"/>
      <c r="O56" s="315"/>
      <c r="P56" s="116"/>
      <c r="V56" s="295" t="s">
        <v>266</v>
      </c>
      <c r="W56" s="295" t="s">
        <v>266</v>
      </c>
      <c r="X56" s="296" t="str">
        <f>HYPERLINK("#'Applying information resources'!$I$113")</f>
        <v>#'Applying information resources'!$I$113</v>
      </c>
      <c r="Y56" s="296" t="str">
        <f>HYPERLINK("#'Applying information resources'!$I$113")</f>
        <v>#'Applying information resources'!$I$113</v>
      </c>
      <c r="Z56" s="296" t="str">
        <f>HYPERLINK("#'Applying information resources'!$I$113")</f>
        <v>#'Applying information resources'!$I$113</v>
      </c>
      <c r="AA56" s="295" t="s">
        <v>266</v>
      </c>
      <c r="AC56" s="259" t="s">
        <v>266</v>
      </c>
      <c r="AD56" s="259" t="s">
        <v>266</v>
      </c>
      <c r="AE56" s="259" t="str">
        <f>(CONCATENATE("•",'Applying information resources'!$G$113))</f>
        <v>•User’s Guide to Civil Society Assessment.</v>
      </c>
      <c r="AF56" s="259" t="str">
        <f>(CONCATENATE("•",'Applying information resources'!$G$113))</f>
        <v>•User’s Guide to Civil Society Assessment.</v>
      </c>
      <c r="AG56" s="259" t="str">
        <f>(CONCATENATE("•",'Applying information resources'!$G$113))</f>
        <v>•User’s Guide to Civil Society Assessment.</v>
      </c>
      <c r="AH56" s="259" t="s">
        <v>266</v>
      </c>
      <c r="AJ56" s="319"/>
    </row>
    <row r="57" spans="3:36" x14ac:dyDescent="0.2">
      <c r="C57" s="115"/>
      <c r="D57" s="314" t="str">
        <f t="shared" si="4"/>
        <v/>
      </c>
      <c r="E57" s="315"/>
      <c r="F57" s="315"/>
      <c r="G57" s="315"/>
      <c r="H57" s="315"/>
      <c r="I57" s="315"/>
      <c r="J57" s="315"/>
      <c r="K57" s="315"/>
      <c r="L57" s="315"/>
      <c r="M57" s="315"/>
      <c r="N57" s="315"/>
      <c r="O57" s="315"/>
      <c r="P57" s="116"/>
      <c r="V57" s="295" t="s">
        <v>266</v>
      </c>
      <c r="W57" s="295" t="s">
        <v>266</v>
      </c>
      <c r="X57" s="296" t="str">
        <f>HYPERLINK("#'Applying information resources'!$I$69")</f>
        <v>#'Applying information resources'!$I$69</v>
      </c>
      <c r="Y57" s="296" t="str">
        <f>HYPERLINK("#'Applying information resources'!$I$69")</f>
        <v>#'Applying information resources'!$I$69</v>
      </c>
      <c r="Z57" s="296" t="str">
        <f>HYPERLINK("#'Applying information resources'!$I$69")</f>
        <v>#'Applying information resources'!$I$69</v>
      </c>
      <c r="AA57" s="295" t="s">
        <v>266</v>
      </c>
      <c r="AC57" s="259" t="s">
        <v>266</v>
      </c>
      <c r="AD57" s="259" t="s">
        <v>266</v>
      </c>
      <c r="AE57" s="259" t="str">
        <f>(CONCATENATE("•",'Applying information resources'!$G$69))</f>
        <v>•Information Note on Multi-stakeholder processes.</v>
      </c>
      <c r="AF57" s="259" t="str">
        <f>(CONCATENATE("•",'Applying information resources'!$G$69))</f>
        <v>•Information Note on Multi-stakeholder processes.</v>
      </c>
      <c r="AG57" s="259" t="str">
        <f>(CONCATENATE("•",'Applying information resources'!$G$69))</f>
        <v>•Information Note on Multi-stakeholder processes.</v>
      </c>
      <c r="AH57" s="259" t="s">
        <v>266</v>
      </c>
      <c r="AJ57" s="319"/>
    </row>
    <row r="58" spans="3:36" x14ac:dyDescent="0.2">
      <c r="C58" s="115"/>
      <c r="D58" s="314" t="str">
        <f t="shared" si="4"/>
        <v/>
      </c>
      <c r="E58" s="315"/>
      <c r="F58" s="315"/>
      <c r="G58" s="315"/>
      <c r="H58" s="315"/>
      <c r="I58" s="315"/>
      <c r="J58" s="315"/>
      <c r="K58" s="315"/>
      <c r="L58" s="315"/>
      <c r="M58" s="315"/>
      <c r="N58" s="315"/>
      <c r="O58" s="315"/>
      <c r="P58" s="116"/>
      <c r="V58" s="295" t="s">
        <v>266</v>
      </c>
      <c r="W58" s="295" t="s">
        <v>266</v>
      </c>
      <c r="X58" s="296" t="str">
        <f>HYPERLINK("#'Applying information resources'!$I$58")</f>
        <v>#'Applying information resources'!$I$58</v>
      </c>
      <c r="Y58" s="296" t="str">
        <f>HYPERLINK("#'Applying information resources'!$I$58")</f>
        <v>#'Applying information resources'!$I$58</v>
      </c>
      <c r="Z58" s="296" t="str">
        <f>HYPERLINK("#'Applying information resources'!$I$58")</f>
        <v>#'Applying information resources'!$I$58</v>
      </c>
      <c r="AA58" s="295" t="s">
        <v>266</v>
      </c>
      <c r="AC58" s="259" t="s">
        <v>266</v>
      </c>
      <c r="AD58" s="259" t="s">
        <v>266</v>
      </c>
      <c r="AE58" s="259" t="str">
        <f>(CONCATENATE("•",'Applying information resources'!$G$56))</f>
        <v>•Guidelines for the use of REDD+ Social &amp; Environmental Standards at country level.</v>
      </c>
      <c r="AF58" s="259" t="str">
        <f>(CONCATENATE("•",'Applying information resources'!$G$56))</f>
        <v>•Guidelines for the use of REDD+ Social &amp; Environmental Standards at country level.</v>
      </c>
      <c r="AG58" s="259" t="str">
        <f>(CONCATENATE("•",'Applying information resources'!$G$56))</f>
        <v>•Guidelines for the use of REDD+ Social &amp; Environmental Standards at country level.</v>
      </c>
      <c r="AH58" s="259" t="s">
        <v>266</v>
      </c>
      <c r="AJ58" s="319"/>
    </row>
    <row r="59" spans="3:36" x14ac:dyDescent="0.2">
      <c r="C59" s="115"/>
      <c r="D59" s="314" t="str">
        <f t="shared" si="4"/>
        <v/>
      </c>
      <c r="E59" s="315"/>
      <c r="F59" s="315"/>
      <c r="G59" s="315"/>
      <c r="H59" s="315"/>
      <c r="I59" s="315"/>
      <c r="J59" s="315"/>
      <c r="K59" s="315"/>
      <c r="L59" s="315"/>
      <c r="M59" s="315"/>
      <c r="N59" s="315"/>
      <c r="O59" s="315"/>
      <c r="P59" s="116"/>
      <c r="V59" s="295" t="s">
        <v>266</v>
      </c>
      <c r="W59" s="295" t="s">
        <v>266</v>
      </c>
      <c r="X59" s="296" t="str">
        <f>HYPERLINK("#'Applying information resources'!$I$44")</f>
        <v>#'Applying information resources'!$I$44</v>
      </c>
      <c r="Y59" s="296" t="str">
        <f>HYPERLINK("#'Applying information resources'!$I$44")</f>
        <v>#'Applying information resources'!$I$44</v>
      </c>
      <c r="Z59" s="296" t="str">
        <f>HYPERLINK("#'Applying information resources'!$I$44")</f>
        <v>#'Applying information resources'!$I$44</v>
      </c>
      <c r="AA59" s="295" t="s">
        <v>266</v>
      </c>
      <c r="AC59" s="259" t="s">
        <v>266</v>
      </c>
      <c r="AD59" s="259" t="s">
        <v>266</v>
      </c>
      <c r="AE59" s="259" t="str">
        <f>(CONCATENATE("•",'Applying information resources'!$G$44))</f>
        <v>•Getting gender right in the REDD+ Social &amp; Environmental Standards.</v>
      </c>
      <c r="AF59" s="259" t="str">
        <f>(CONCATENATE("•",'Applying information resources'!$G$44))</f>
        <v>•Getting gender right in the REDD+ Social &amp; Environmental Standards.</v>
      </c>
      <c r="AG59" s="259" t="str">
        <f>(CONCATENATE("•",'Applying information resources'!$G$44))</f>
        <v>•Getting gender right in the REDD+ Social &amp; Environmental Standards.</v>
      </c>
      <c r="AH59" s="259" t="s">
        <v>266</v>
      </c>
      <c r="AJ59" s="319"/>
    </row>
    <row r="60" spans="3:36" x14ac:dyDescent="0.2">
      <c r="C60" s="115"/>
      <c r="D60" s="314" t="str">
        <f t="shared" si="4"/>
        <v/>
      </c>
      <c r="E60" s="315"/>
      <c r="F60" s="315"/>
      <c r="G60" s="315"/>
      <c r="H60" s="315"/>
      <c r="I60" s="315"/>
      <c r="J60" s="315"/>
      <c r="K60" s="315"/>
      <c r="L60" s="315"/>
      <c r="M60" s="315"/>
      <c r="N60" s="315"/>
      <c r="O60" s="315"/>
      <c r="P60" s="116"/>
      <c r="V60" s="295" t="s">
        <v>266</v>
      </c>
      <c r="W60" s="295" t="s">
        <v>266</v>
      </c>
      <c r="X60" s="296" t="str">
        <f>HYPERLINK("#'Applying information resources'!$I$25")</f>
        <v>#'Applying information resources'!$I$25</v>
      </c>
      <c r="Y60" s="296" t="str">
        <f>HYPERLINK("#'Applying information resources'!$I$25")</f>
        <v>#'Applying information resources'!$I$25</v>
      </c>
      <c r="Z60" s="296" t="str">
        <f>HYPERLINK("#'Applying information resources'!$I$25")</f>
        <v>#'Applying information resources'!$I$25</v>
      </c>
      <c r="AA60" s="295" t="s">
        <v>266</v>
      </c>
      <c r="AC60" s="259" t="s">
        <v>266</v>
      </c>
      <c r="AD60" s="259" t="s">
        <v>266</v>
      </c>
      <c r="AE60" s="259" t="str">
        <f>(CONCATENATE("•",'Applying information resources'!$G$24))</f>
        <v>•Case Study on Women’s Inclusion in REDD+ in Cambodia.</v>
      </c>
      <c r="AF60" s="259" t="str">
        <f>(CONCATENATE("•",'Applying information resources'!$G$24))</f>
        <v>•Case Study on Women’s Inclusion in REDD+ in Cambodia.</v>
      </c>
      <c r="AG60" s="259" t="str">
        <f>(CONCATENATE("•",'Applying information resources'!$G$24))</f>
        <v>•Case Study on Women’s Inclusion in REDD+ in Cambodia.</v>
      </c>
      <c r="AH60" s="259" t="s">
        <v>266</v>
      </c>
      <c r="AJ60" s="319"/>
    </row>
    <row r="61" spans="3:36" x14ac:dyDescent="0.2">
      <c r="C61" s="115"/>
      <c r="D61" s="314" t="str">
        <f t="shared" si="4"/>
        <v/>
      </c>
      <c r="E61" s="315"/>
      <c r="F61" s="315"/>
      <c r="G61" s="315"/>
      <c r="H61" s="315"/>
      <c r="I61" s="315"/>
      <c r="J61" s="315"/>
      <c r="K61" s="315"/>
      <c r="L61" s="315"/>
      <c r="M61" s="315"/>
      <c r="N61" s="315"/>
      <c r="O61" s="315"/>
      <c r="P61" s="116"/>
      <c r="V61" s="295" t="s">
        <v>266</v>
      </c>
      <c r="W61" s="295" t="s">
        <v>266</v>
      </c>
      <c r="X61" s="296" t="str">
        <f>HYPERLINK("#'Applying information resources'!$I$28")</f>
        <v>#'Applying information resources'!$I$28</v>
      </c>
      <c r="Y61" s="296" t="str">
        <f>HYPERLINK("#'Applying information resources'!$I$28")</f>
        <v>#'Applying information resources'!$I$28</v>
      </c>
      <c r="Z61" s="296" t="str">
        <f>HYPERLINK("#'Applying information resources'!$I$28")</f>
        <v>#'Applying information resources'!$I$28</v>
      </c>
      <c r="AA61" s="295" t="s">
        <v>266</v>
      </c>
      <c r="AC61" s="259" t="s">
        <v>266</v>
      </c>
      <c r="AD61" s="259" t="s">
        <v>266</v>
      </c>
      <c r="AE61" s="259" t="str">
        <f>(CONCATENATE("•",'Applying information resources'!$G$27))</f>
        <v>•Case Study on Women’s Inclusion in REDD+ in Sri Lanka.</v>
      </c>
      <c r="AF61" s="259" t="str">
        <f>(CONCATENATE("•",'Applying information resources'!$G$27))</f>
        <v>•Case Study on Women’s Inclusion in REDD+ in Sri Lanka.</v>
      </c>
      <c r="AG61" s="259" t="str">
        <f>(CONCATENATE("•",'Applying information resources'!$G$27))</f>
        <v>•Case Study on Women’s Inclusion in REDD+ in Sri Lanka.</v>
      </c>
      <c r="AH61" s="259" t="s">
        <v>266</v>
      </c>
      <c r="AJ61" s="319"/>
    </row>
    <row r="62" spans="3:36" x14ac:dyDescent="0.2">
      <c r="C62" s="115"/>
      <c r="D62" s="314" t="str">
        <f t="shared" si="4"/>
        <v/>
      </c>
      <c r="E62" s="315"/>
      <c r="F62" s="315"/>
      <c r="G62" s="315"/>
      <c r="H62" s="315"/>
      <c r="I62" s="315"/>
      <c r="J62" s="315"/>
      <c r="K62" s="315"/>
      <c r="L62" s="315"/>
      <c r="M62" s="315"/>
      <c r="N62" s="315"/>
      <c r="O62" s="315"/>
      <c r="P62" s="116"/>
      <c r="V62" s="295" t="s">
        <v>266</v>
      </c>
      <c r="W62" s="295" t="s">
        <v>266</v>
      </c>
      <c r="X62" s="296" t="str">
        <f>HYPERLINK("#'Applying information resources'!$I$34")</f>
        <v>#'Applying information resources'!$I$34</v>
      </c>
      <c r="Y62" s="296" t="str">
        <f>HYPERLINK("#'Applying information resources'!$I$34")</f>
        <v>#'Applying information resources'!$I$34</v>
      </c>
      <c r="Z62" s="296" t="str">
        <f>HYPERLINK("#'Applying information resources'!$I$34")</f>
        <v>#'Applying information resources'!$I$34</v>
      </c>
      <c r="AA62" s="295" t="s">
        <v>266</v>
      </c>
      <c r="AC62" s="259" t="s">
        <v>266</v>
      </c>
      <c r="AD62" s="259" t="s">
        <v>266</v>
      </c>
      <c r="AE62" s="259" t="str">
        <f>(CONCATENATE("•",'Applying information resources'!$G$31))</f>
        <v>•Developing Social and Environmental Safeguards for REDD+: a guide for a bottom-up approach.</v>
      </c>
      <c r="AF62" s="259" t="str">
        <f>(CONCATENATE("•",'Applying information resources'!$G$31))</f>
        <v>•Developing Social and Environmental Safeguards for REDD+: a guide for a bottom-up approach.</v>
      </c>
      <c r="AG62" s="259" t="str">
        <f>(CONCATENATE("•",'Applying information resources'!$G$31))</f>
        <v>•Developing Social and Environmental Safeguards for REDD+: a guide for a bottom-up approach.</v>
      </c>
      <c r="AH62" s="259" t="s">
        <v>266</v>
      </c>
      <c r="AJ62" s="319"/>
    </row>
    <row r="63" spans="3:36" x14ac:dyDescent="0.2">
      <c r="C63" s="115"/>
      <c r="D63" s="153"/>
      <c r="E63" s="153"/>
      <c r="F63" s="153"/>
      <c r="G63" s="153"/>
      <c r="H63" s="153"/>
      <c r="I63" s="153"/>
      <c r="J63" s="153"/>
      <c r="K63" s="153"/>
      <c r="L63" s="153"/>
      <c r="M63" s="153"/>
      <c r="N63" s="153"/>
      <c r="O63" s="153"/>
      <c r="P63" s="116"/>
      <c r="V63" s="297"/>
      <c r="W63" s="297"/>
      <c r="X63" s="297"/>
      <c r="Y63" s="297"/>
      <c r="Z63" s="297"/>
      <c r="AA63" s="297"/>
      <c r="AJ63" s="256"/>
    </row>
    <row r="64" spans="3:36" x14ac:dyDescent="0.2">
      <c r="C64" s="115" t="str">
        <f>Identifying!$M$23</f>
        <v>A.6</v>
      </c>
      <c r="D64" s="317" t="str">
        <f>T64</f>
        <v>Establishing a multi-stakeholder working group</v>
      </c>
      <c r="E64" s="317"/>
      <c r="F64" s="317"/>
      <c r="G64" s="317"/>
      <c r="H64" s="317"/>
      <c r="I64" s="317"/>
      <c r="J64" s="317"/>
      <c r="K64" s="317"/>
      <c r="L64" s="317"/>
      <c r="M64" s="317"/>
      <c r="N64" s="317"/>
      <c r="O64" s="317"/>
      <c r="P64" s="116" t="str">
        <f>Identifying!$M$23</f>
        <v>A.6</v>
      </c>
      <c r="T64" s="268" t="s">
        <v>435</v>
      </c>
      <c r="V64" s="297"/>
      <c r="W64" s="297"/>
      <c r="X64" s="297"/>
      <c r="Y64" s="297"/>
      <c r="Z64" s="297"/>
      <c r="AA64" s="297"/>
      <c r="AJ64" s="256"/>
    </row>
    <row r="65" spans="3:36" ht="30" customHeight="1" x14ac:dyDescent="0.2">
      <c r="C65" s="115"/>
      <c r="D65" s="316" t="str">
        <f>Identifying!$BI$23</f>
        <v/>
      </c>
      <c r="E65" s="316"/>
      <c r="F65" s="316"/>
      <c r="G65" s="316"/>
      <c r="H65" s="316"/>
      <c r="I65" s="316"/>
      <c r="J65" s="316"/>
      <c r="K65" s="316"/>
      <c r="L65" s="316"/>
      <c r="M65" s="316"/>
      <c r="N65" s="316"/>
      <c r="O65" s="316"/>
      <c r="P65" s="116"/>
      <c r="U65" s="183">
        <f>Identifying!$AL$23</f>
        <v>0</v>
      </c>
      <c r="V65" s="297"/>
      <c r="W65" s="297"/>
      <c r="X65" s="297"/>
      <c r="Y65" s="297"/>
      <c r="Z65" s="297"/>
      <c r="AA65" s="297"/>
      <c r="AJ65" s="256"/>
    </row>
    <row r="66" spans="3:36" x14ac:dyDescent="0.2">
      <c r="C66" s="115"/>
      <c r="D66" s="314" t="str">
        <f>HYPERLINK(LOOKUP($U$65,$V$10:$AA$10,V66:AA66),(LOOKUP($U$65,$AC$10:$AH$10,AC66:AH66)))</f>
        <v/>
      </c>
      <c r="E66" s="315"/>
      <c r="F66" s="315"/>
      <c r="G66" s="315"/>
      <c r="H66" s="315"/>
      <c r="I66" s="315"/>
      <c r="J66" s="315"/>
      <c r="K66" s="315"/>
      <c r="L66" s="315"/>
      <c r="M66" s="315"/>
      <c r="N66" s="315"/>
      <c r="O66" s="315"/>
      <c r="P66" s="116"/>
      <c r="V66" s="295" t="s">
        <v>266</v>
      </c>
      <c r="W66" s="295" t="s">
        <v>266</v>
      </c>
      <c r="X66" s="296" t="str">
        <f>HYPERLINK("#'Applying information resources'!$I$112")</f>
        <v>#'Applying information resources'!$I$112</v>
      </c>
      <c r="Y66" s="296" t="str">
        <f>HYPERLINK("#'Applying information resources'!$I$112")</f>
        <v>#'Applying information resources'!$I$112</v>
      </c>
      <c r="Z66" s="296" t="str">
        <f>HYPERLINK("#'Applying information resources'!$I$112")</f>
        <v>#'Applying information resources'!$I$112</v>
      </c>
      <c r="AA66" s="295" t="s">
        <v>266</v>
      </c>
      <c r="AC66" s="259" t="s">
        <v>266</v>
      </c>
      <c r="AD66" s="259" t="s">
        <v>266</v>
      </c>
      <c r="AE66" s="259" t="str">
        <f>(CONCATENATE("•",'Applying information resources'!$G$112))</f>
        <v>•UN-REDD Programme/FCPF Guidelines on Stakeholder Engagement in REDD+ Readiness.</v>
      </c>
      <c r="AF66" s="259" t="str">
        <f>(CONCATENATE("•",'Applying information resources'!$G$112))</f>
        <v>•UN-REDD Programme/FCPF Guidelines on Stakeholder Engagement in REDD+ Readiness.</v>
      </c>
      <c r="AG66" s="259" t="str">
        <f>(CONCATENATE("•",'Applying information resources'!$G$112))</f>
        <v>•UN-REDD Programme/FCPF Guidelines on Stakeholder Engagement in REDD+ Readiness.</v>
      </c>
      <c r="AH66" s="259" t="s">
        <v>266</v>
      </c>
      <c r="AI66" s="183" t="str">
        <f>P64</f>
        <v>A.6</v>
      </c>
      <c r="AJ66" s="319" t="str">
        <f>CONCATENATE(Identifying!AW23,Identifying!AX23, Identifying!AY23)</f>
        <v xml:space="preserve"> •UN-REDD/FCPF Guidelines on Stakeholder Engagement in REDD+ Readiness; •Participatory Governance Assessments for REDD+, PGA Practical Guide; •Guidance on conducting REDD+ Corruption Risk Assessment; •Information Note on Multi-stakeholder processes (REDD+ SES &amp; Proforest); •Guidelines for the use of REDD+ Social &amp; Environmental Standards at country level.</v>
      </c>
    </row>
    <row r="67" spans="3:36" x14ac:dyDescent="0.2">
      <c r="C67" s="115"/>
      <c r="D67" s="314" t="str">
        <f>HYPERLINK(LOOKUP($U$65,$V$10:$AA$10,V67:AA67),(LOOKUP($U$65,$AC$10:$AH$10,AC67:AH67)))</f>
        <v/>
      </c>
      <c r="E67" s="315"/>
      <c r="F67" s="315"/>
      <c r="G67" s="315"/>
      <c r="H67" s="315"/>
      <c r="I67" s="315"/>
      <c r="J67" s="315"/>
      <c r="K67" s="315"/>
      <c r="L67" s="315"/>
      <c r="M67" s="315"/>
      <c r="N67" s="315"/>
      <c r="O67" s="315"/>
      <c r="P67" s="116"/>
      <c r="V67" s="295" t="s">
        <v>266</v>
      </c>
      <c r="W67" s="295" t="s">
        <v>266</v>
      </c>
      <c r="X67" s="296" t="str">
        <f>HYPERLINK("#'Applying information resources'!$I$92")</f>
        <v>#'Applying information resources'!$I$92</v>
      </c>
      <c r="Y67" s="296" t="str">
        <f>HYPERLINK("#'Applying information resources'!$I$92")</f>
        <v>#'Applying information resources'!$I$92</v>
      </c>
      <c r="Z67" s="296" t="str">
        <f>HYPERLINK("#'Applying information resources'!$I$92")</f>
        <v>#'Applying information resources'!$I$92</v>
      </c>
      <c r="AA67" s="295" t="s">
        <v>266</v>
      </c>
      <c r="AC67" s="259" t="s">
        <v>266</v>
      </c>
      <c r="AD67" s="259" t="s">
        <v>266</v>
      </c>
      <c r="AE67" s="259" t="str">
        <f>(CONCATENATE("•",'Applying information resources'!$G$92))</f>
        <v>•Participatory Governance Assessments for REDD+, PGA Practical Guide.</v>
      </c>
      <c r="AF67" s="259" t="str">
        <f>(CONCATENATE("•",'Applying information resources'!$G$92))</f>
        <v>•Participatory Governance Assessments for REDD+, PGA Practical Guide.</v>
      </c>
      <c r="AG67" s="259" t="str">
        <f>(CONCATENATE("•",'Applying information resources'!$G$92))</f>
        <v>•Participatory Governance Assessments for REDD+, PGA Practical Guide.</v>
      </c>
      <c r="AH67" s="259" t="s">
        <v>266</v>
      </c>
      <c r="AJ67" s="319"/>
    </row>
    <row r="68" spans="3:36" x14ac:dyDescent="0.2">
      <c r="C68" s="115"/>
      <c r="D68" s="314" t="str">
        <f>HYPERLINK(LOOKUP($U$65,$V$10:$AA$10,V68:AA68),(LOOKUP($U$65,$AC$10:$AH$10,AC68:AH68)))</f>
        <v/>
      </c>
      <c r="E68" s="315"/>
      <c r="F68" s="315"/>
      <c r="G68" s="315"/>
      <c r="H68" s="315"/>
      <c r="I68" s="315"/>
      <c r="J68" s="315"/>
      <c r="K68" s="315"/>
      <c r="L68" s="315"/>
      <c r="M68" s="315"/>
      <c r="N68" s="315"/>
      <c r="O68" s="315"/>
      <c r="P68" s="116"/>
      <c r="V68" s="295" t="s">
        <v>266</v>
      </c>
      <c r="W68" s="295" t="s">
        <v>266</v>
      </c>
      <c r="X68" s="296" t="str">
        <f>HYPERLINK("#'Applying information resources'!$I$53")</f>
        <v>#'Applying information resources'!$I$53</v>
      </c>
      <c r="Y68" s="296" t="str">
        <f>HYPERLINK("#'Applying information resources'!$I$53")</f>
        <v>#'Applying information resources'!$I$53</v>
      </c>
      <c r="Z68" s="296" t="str">
        <f>HYPERLINK("#'Applying information resources'!$I$53")</f>
        <v>#'Applying information resources'!$I$53</v>
      </c>
      <c r="AA68" s="295" t="s">
        <v>266</v>
      </c>
      <c r="AC68" s="259" t="s">
        <v>266</v>
      </c>
      <c r="AD68" s="259" t="s">
        <v>266</v>
      </c>
      <c r="AE68" s="259" t="str">
        <f>(CONCATENATE("•",'Applying information resources'!$G$51))</f>
        <v>•Guidance on Conducting REDD+ Corruption Risk Assessment.</v>
      </c>
      <c r="AF68" s="259" t="str">
        <f>(CONCATENATE("•",'Applying information resources'!$G$51))</f>
        <v>•Guidance on Conducting REDD+ Corruption Risk Assessment.</v>
      </c>
      <c r="AG68" s="259" t="str">
        <f>(CONCATENATE("•",'Applying information resources'!$G$51))</f>
        <v>•Guidance on Conducting REDD+ Corruption Risk Assessment.</v>
      </c>
      <c r="AH68" s="259" t="s">
        <v>266</v>
      </c>
      <c r="AJ68" s="319"/>
    </row>
    <row r="69" spans="3:36" x14ac:dyDescent="0.2">
      <c r="C69" s="115"/>
      <c r="D69" s="314" t="str">
        <f>HYPERLINK(LOOKUP($U$65,$V$10:$AA$10,V69:AA69),(LOOKUP($U$65,$AC$10:$AH$10,AC69:AH69)))</f>
        <v/>
      </c>
      <c r="E69" s="315"/>
      <c r="F69" s="315"/>
      <c r="G69" s="315"/>
      <c r="H69" s="315"/>
      <c r="I69" s="315"/>
      <c r="J69" s="315"/>
      <c r="K69" s="315"/>
      <c r="L69" s="315"/>
      <c r="M69" s="315"/>
      <c r="N69" s="315"/>
      <c r="O69" s="315"/>
      <c r="P69" s="116"/>
      <c r="V69" s="295" t="s">
        <v>266</v>
      </c>
      <c r="W69" s="295" t="s">
        <v>266</v>
      </c>
      <c r="X69" s="296" t="str">
        <f>HYPERLINK("#'Applying information resources'!$I$70")</f>
        <v>#'Applying information resources'!$I$70</v>
      </c>
      <c r="Y69" s="296" t="str">
        <f>HYPERLINK("#'Applying information resources'!$I$70")</f>
        <v>#'Applying information resources'!$I$70</v>
      </c>
      <c r="Z69" s="296" t="str">
        <f>HYPERLINK("#'Applying information resources'!$I$70")</f>
        <v>#'Applying information resources'!$I$70</v>
      </c>
      <c r="AA69" s="295" t="s">
        <v>266</v>
      </c>
      <c r="AC69" s="259" t="s">
        <v>266</v>
      </c>
      <c r="AD69" s="259" t="s">
        <v>266</v>
      </c>
      <c r="AE69" s="259" t="str">
        <f>(CONCATENATE("•",'Applying information resources'!$G$69))</f>
        <v>•Information Note on Multi-stakeholder processes.</v>
      </c>
      <c r="AF69" s="259" t="str">
        <f>(CONCATENATE("•",'Applying information resources'!$G$69))</f>
        <v>•Information Note on Multi-stakeholder processes.</v>
      </c>
      <c r="AG69" s="259" t="str">
        <f>(CONCATENATE("•",'Applying information resources'!$G$69))</f>
        <v>•Information Note on Multi-stakeholder processes.</v>
      </c>
      <c r="AH69" s="259" t="s">
        <v>266</v>
      </c>
      <c r="AJ69" s="319"/>
    </row>
    <row r="70" spans="3:36" x14ac:dyDescent="0.2">
      <c r="C70" s="115"/>
      <c r="D70" s="314" t="str">
        <f>HYPERLINK(LOOKUP($U$65,$V$10:$AA$10,V70:AA70),(LOOKUP($U$65,$AC$10:$AH$10,AC70:AH70)))</f>
        <v/>
      </c>
      <c r="E70" s="315"/>
      <c r="F70" s="315"/>
      <c r="G70" s="315"/>
      <c r="H70" s="315"/>
      <c r="I70" s="315"/>
      <c r="J70" s="315"/>
      <c r="K70" s="315"/>
      <c r="L70" s="315"/>
      <c r="M70" s="315"/>
      <c r="N70" s="315"/>
      <c r="O70" s="315"/>
      <c r="P70" s="116"/>
      <c r="V70" s="295" t="s">
        <v>266</v>
      </c>
      <c r="W70" s="295" t="s">
        <v>266</v>
      </c>
      <c r="X70" s="296" t="str">
        <f>HYPERLINK("#'Applying information resources'!$I$59")</f>
        <v>#'Applying information resources'!$I$59</v>
      </c>
      <c r="Y70" s="296" t="str">
        <f>HYPERLINK("#'Applying information resources'!$I$59")</f>
        <v>#'Applying information resources'!$I$59</v>
      </c>
      <c r="Z70" s="296" t="str">
        <f>HYPERLINK("#'Applying information resources'!$I$59")</f>
        <v>#'Applying information resources'!$I$59</v>
      </c>
      <c r="AA70" s="295" t="s">
        <v>266</v>
      </c>
      <c r="AC70" s="259" t="s">
        <v>266</v>
      </c>
      <c r="AD70" s="259" t="s">
        <v>266</v>
      </c>
      <c r="AE70" s="259" t="str">
        <f>(CONCATENATE("•",'Applying information resources'!$G$56))</f>
        <v>•Guidelines for the use of REDD+ Social &amp; Environmental Standards at country level.</v>
      </c>
      <c r="AF70" s="259" t="str">
        <f>(CONCATENATE("•",'Applying information resources'!$G$56))</f>
        <v>•Guidelines for the use of REDD+ Social &amp; Environmental Standards at country level.</v>
      </c>
      <c r="AG70" s="259" t="str">
        <f>(CONCATENATE("•",'Applying information resources'!$G$56))</f>
        <v>•Guidelines for the use of REDD+ Social &amp; Environmental Standards at country level.</v>
      </c>
      <c r="AH70" s="259" t="s">
        <v>266</v>
      </c>
      <c r="AJ70" s="319"/>
    </row>
    <row r="71" spans="3:36" x14ac:dyDescent="0.2">
      <c r="C71" s="115"/>
      <c r="D71" s="111"/>
      <c r="E71" s="111"/>
      <c r="F71" s="111"/>
      <c r="G71" s="111"/>
      <c r="H71" s="111"/>
      <c r="I71" s="111"/>
      <c r="J71" s="111"/>
      <c r="K71" s="111"/>
      <c r="L71" s="111"/>
      <c r="M71" s="111"/>
      <c r="N71" s="111"/>
      <c r="O71" s="111"/>
      <c r="P71" s="116"/>
      <c r="V71" s="297"/>
      <c r="W71" s="297"/>
      <c r="X71" s="297"/>
      <c r="Y71" s="297"/>
      <c r="Z71" s="297"/>
      <c r="AA71" s="297"/>
      <c r="AJ71" s="256"/>
    </row>
    <row r="72" spans="3:36" ht="27.95" customHeight="1" x14ac:dyDescent="0.25">
      <c r="C72" s="115"/>
      <c r="D72" s="318" t="str">
        <f>Identifying!$C$27</f>
        <v>Section B - Preparing the development of the country approach to safeguards, including development of a national set of safeguards when appropriate</v>
      </c>
      <c r="E72" s="318"/>
      <c r="F72" s="318"/>
      <c r="G72" s="318"/>
      <c r="H72" s="318"/>
      <c r="I72" s="318"/>
      <c r="J72" s="318"/>
      <c r="K72" s="318"/>
      <c r="L72" s="318"/>
      <c r="M72" s="318"/>
      <c r="N72" s="318"/>
      <c r="O72" s="318"/>
      <c r="P72" s="116"/>
      <c r="V72" s="297"/>
      <c r="W72" s="297"/>
      <c r="X72" s="297"/>
      <c r="Y72" s="297"/>
      <c r="Z72" s="297"/>
      <c r="AA72" s="297"/>
      <c r="AJ72" s="256"/>
    </row>
    <row r="73" spans="3:36" x14ac:dyDescent="0.2">
      <c r="C73" s="115"/>
      <c r="D73" s="111"/>
      <c r="E73" s="111"/>
      <c r="F73" s="111"/>
      <c r="G73" s="111"/>
      <c r="H73" s="111"/>
      <c r="I73" s="111"/>
      <c r="J73" s="111"/>
      <c r="K73" s="111"/>
      <c r="L73" s="111"/>
      <c r="M73" s="111"/>
      <c r="N73" s="111"/>
      <c r="O73" s="111"/>
      <c r="P73" s="116"/>
      <c r="V73" s="297"/>
      <c r="W73" s="297"/>
      <c r="X73" s="297"/>
      <c r="Y73" s="297"/>
      <c r="Z73" s="297"/>
      <c r="AA73" s="297"/>
      <c r="AJ73" s="256"/>
    </row>
    <row r="74" spans="3:36" x14ac:dyDescent="0.2">
      <c r="C74" s="115" t="str">
        <f>Identifying!$M$27</f>
        <v>B.1</v>
      </c>
      <c r="D74" s="317" t="str">
        <f>T74</f>
        <v>Defining arrangements</v>
      </c>
      <c r="E74" s="317"/>
      <c r="F74" s="317"/>
      <c r="G74" s="317"/>
      <c r="H74" s="317"/>
      <c r="I74" s="317"/>
      <c r="J74" s="317"/>
      <c r="K74" s="317"/>
      <c r="L74" s="317"/>
      <c r="M74" s="317"/>
      <c r="N74" s="317"/>
      <c r="O74" s="317"/>
      <c r="P74" s="116" t="str">
        <f>Identifying!$M$27</f>
        <v>B.1</v>
      </c>
      <c r="T74" s="268" t="s">
        <v>282</v>
      </c>
      <c r="V74" s="297"/>
      <c r="W74" s="297"/>
      <c r="X74" s="297"/>
      <c r="Y74" s="297"/>
      <c r="Z74" s="297"/>
      <c r="AA74" s="297"/>
      <c r="AJ74" s="256"/>
    </row>
    <row r="75" spans="3:36" ht="54" customHeight="1" x14ac:dyDescent="0.2">
      <c r="C75" s="115"/>
      <c r="D75" s="316" t="str">
        <f>Identifying!$BI$27</f>
        <v/>
      </c>
      <c r="E75" s="316"/>
      <c r="F75" s="316"/>
      <c r="G75" s="316"/>
      <c r="H75" s="316"/>
      <c r="I75" s="316"/>
      <c r="J75" s="316"/>
      <c r="K75" s="316"/>
      <c r="L75" s="316"/>
      <c r="M75" s="316"/>
      <c r="N75" s="316"/>
      <c r="O75" s="316"/>
      <c r="P75" s="116"/>
      <c r="U75" s="183">
        <f>Identifying!$AL$27</f>
        <v>0</v>
      </c>
      <c r="V75" s="297"/>
      <c r="W75" s="297"/>
      <c r="X75" s="297"/>
      <c r="Y75" s="297"/>
      <c r="Z75" s="297"/>
      <c r="AA75" s="297"/>
      <c r="AJ75" s="256"/>
    </row>
    <row r="76" spans="3:36" x14ac:dyDescent="0.2">
      <c r="C76" s="115"/>
      <c r="D76" s="314" t="str">
        <f>HYPERLINK(LOOKUP($U$75,$V$10:$AA$10,V76:AA76),(LOOKUP($U$75,$AC$10:$AH$10,AC76:AH76)))</f>
        <v/>
      </c>
      <c r="E76" s="315"/>
      <c r="F76" s="315"/>
      <c r="G76" s="315"/>
      <c r="H76" s="315"/>
      <c r="I76" s="315"/>
      <c r="J76" s="315"/>
      <c r="K76" s="315"/>
      <c r="L76" s="315"/>
      <c r="M76" s="315"/>
      <c r="N76" s="315"/>
      <c r="O76" s="315"/>
      <c r="P76" s="116"/>
      <c r="V76" s="295" t="s">
        <v>266</v>
      </c>
      <c r="W76" s="295" t="s">
        <v>266</v>
      </c>
      <c r="X76" s="296" t="str">
        <f>HYPERLINK("#'Applying information resources'!$I$16")</f>
        <v>#'Applying information resources'!$I$16</v>
      </c>
      <c r="Y76" s="296" t="str">
        <f>HYPERLINK("#'Applying information resources'!$I$16")</f>
        <v>#'Applying information resources'!$I$16</v>
      </c>
      <c r="Z76" s="296" t="str">
        <f>HYPERLINK("#'Applying information resources'!$I$16")</f>
        <v>#'Applying information resources'!$I$16</v>
      </c>
      <c r="AA76" s="295" t="s">
        <v>266</v>
      </c>
      <c r="AC76" s="259" t="s">
        <v>266</v>
      </c>
      <c r="AD76" s="259" t="s">
        <v>266</v>
      </c>
      <c r="AE76" s="259" t="str">
        <f>(CONCATENATE("•",'Applying information resources'!$G$16))</f>
        <v>•Assessing Forest Governance: A Practical Guide to Data Collection, Analysis and Use (forthcoming).</v>
      </c>
      <c r="AF76" s="259" t="str">
        <f>(CONCATENATE("•",'Applying information resources'!$G$16))</f>
        <v>•Assessing Forest Governance: A Practical Guide to Data Collection, Analysis and Use (forthcoming).</v>
      </c>
      <c r="AG76" s="259" t="str">
        <f>(CONCATENATE("•",'Applying information resources'!$G$16))</f>
        <v>•Assessing Forest Governance: A Practical Guide to Data Collection, Analysis and Use (forthcoming).</v>
      </c>
      <c r="AH76" s="259" t="s">
        <v>266</v>
      </c>
      <c r="AI76" s="183" t="str">
        <f>P74</f>
        <v>B.1</v>
      </c>
      <c r="AJ76" s="319" t="str">
        <f>CONCATENATE(Identifying!AW27,Identifying!AX27, Identifying!AY27)</f>
        <v xml:space="preserve"> •Assessing Forest Governance: A Practical Guide to Data Collection, Analysis and Use; •Information Note on Multi-stakeholder processes (REDD+ SES &amp; Proforest); •Guidelines for the use of REDD+ Social &amp; Environmental Standards at country level; •Getting gender right in the REDD+ Social &amp; Environmental Standards (REDD+ SES&amp;WEDO).</v>
      </c>
    </row>
    <row r="77" spans="3:36" x14ac:dyDescent="0.2">
      <c r="C77" s="115"/>
      <c r="D77" s="314" t="str">
        <f>HYPERLINK(LOOKUP($U$75,$V$10:$AA$10,V77:AA77),(LOOKUP($U$75,$AC$10:$AH$10,AC77:AH77)))</f>
        <v/>
      </c>
      <c r="E77" s="315"/>
      <c r="F77" s="315"/>
      <c r="G77" s="315"/>
      <c r="H77" s="315"/>
      <c r="I77" s="315"/>
      <c r="J77" s="315"/>
      <c r="K77" s="315"/>
      <c r="L77" s="315"/>
      <c r="M77" s="315"/>
      <c r="N77" s="315"/>
      <c r="O77" s="315"/>
      <c r="P77" s="116"/>
      <c r="V77" s="295" t="s">
        <v>266</v>
      </c>
      <c r="W77" s="295" t="s">
        <v>266</v>
      </c>
      <c r="X77" s="296" t="str">
        <f>HYPERLINK("#'Applying information resources'!$I$71")</f>
        <v>#'Applying information resources'!$I$71</v>
      </c>
      <c r="Y77" s="296" t="str">
        <f>HYPERLINK("#'Applying information resources'!$I$71")</f>
        <v>#'Applying information resources'!$I$71</v>
      </c>
      <c r="Z77" s="296" t="str">
        <f>HYPERLINK("#'Applying information resources'!$I$71")</f>
        <v>#'Applying information resources'!$I$71</v>
      </c>
      <c r="AA77" s="295" t="s">
        <v>266</v>
      </c>
      <c r="AC77" s="259" t="s">
        <v>266</v>
      </c>
      <c r="AD77" s="259" t="s">
        <v>266</v>
      </c>
      <c r="AE77" s="259" t="str">
        <f>(CONCATENATE("•",'Applying information resources'!$G$69))</f>
        <v>•Information Note on Multi-stakeholder processes.</v>
      </c>
      <c r="AF77" s="259" t="str">
        <f>(CONCATENATE("•",'Applying information resources'!$G$69))</f>
        <v>•Information Note on Multi-stakeholder processes.</v>
      </c>
      <c r="AG77" s="259" t="str">
        <f>(CONCATENATE("•",'Applying information resources'!$G$69))</f>
        <v>•Information Note on Multi-stakeholder processes.</v>
      </c>
      <c r="AH77" s="259" t="s">
        <v>266</v>
      </c>
      <c r="AJ77" s="319"/>
    </row>
    <row r="78" spans="3:36" x14ac:dyDescent="0.2">
      <c r="C78" s="115"/>
      <c r="D78" s="314" t="str">
        <f>HYPERLINK(LOOKUP($U$75,$V$10:$AA$10,V78:AA78),(LOOKUP($U$75,$AC$10:$AH$10,AC78:AH78)))</f>
        <v/>
      </c>
      <c r="E78" s="315"/>
      <c r="F78" s="315"/>
      <c r="G78" s="315"/>
      <c r="H78" s="315"/>
      <c r="I78" s="315"/>
      <c r="J78" s="315"/>
      <c r="K78" s="315"/>
      <c r="L78" s="315"/>
      <c r="M78" s="315"/>
      <c r="N78" s="315"/>
      <c r="O78" s="315"/>
      <c r="P78" s="116"/>
      <c r="V78" s="295" t="s">
        <v>266</v>
      </c>
      <c r="W78" s="295" t="s">
        <v>266</v>
      </c>
      <c r="X78" s="296" t="str">
        <f>HYPERLINK("#'Applying information resources'!$I$60")</f>
        <v>#'Applying information resources'!$I$60</v>
      </c>
      <c r="Y78" s="296" t="str">
        <f>HYPERLINK("#'Applying information resources'!$I$60")</f>
        <v>#'Applying information resources'!$I$60</v>
      </c>
      <c r="Z78" s="296" t="str">
        <f>HYPERLINK("#'Applying information resources'!$I$60")</f>
        <v>#'Applying information resources'!$I$60</v>
      </c>
      <c r="AA78" s="295" t="s">
        <v>266</v>
      </c>
      <c r="AC78" s="259" t="s">
        <v>266</v>
      </c>
      <c r="AD78" s="259" t="s">
        <v>266</v>
      </c>
      <c r="AE78" s="259" t="str">
        <f>(CONCATENATE("•",'Applying information resources'!$G$56))</f>
        <v>•Guidelines for the use of REDD+ Social &amp; Environmental Standards at country level.</v>
      </c>
      <c r="AF78" s="259" t="str">
        <f>(CONCATENATE("•",'Applying information resources'!$G$56))</f>
        <v>•Guidelines for the use of REDD+ Social &amp; Environmental Standards at country level.</v>
      </c>
      <c r="AG78" s="259" t="str">
        <f>(CONCATENATE("•",'Applying information resources'!$G$56))</f>
        <v>•Guidelines for the use of REDD+ Social &amp; Environmental Standards at country level.</v>
      </c>
      <c r="AH78" s="259" t="s">
        <v>266</v>
      </c>
      <c r="AJ78" s="319"/>
    </row>
    <row r="79" spans="3:36" x14ac:dyDescent="0.2">
      <c r="C79" s="115"/>
      <c r="D79" s="314" t="str">
        <f>HYPERLINK(LOOKUP($U$75,$V$10:$AA$10,V79:AA79),(LOOKUP($U$75,$AC$10:$AH$10,AC79:AH79)))</f>
        <v/>
      </c>
      <c r="E79" s="315"/>
      <c r="F79" s="315"/>
      <c r="G79" s="315"/>
      <c r="H79" s="315"/>
      <c r="I79" s="315"/>
      <c r="J79" s="315"/>
      <c r="K79" s="315"/>
      <c r="L79" s="315"/>
      <c r="M79" s="315"/>
      <c r="N79" s="315"/>
      <c r="O79" s="315"/>
      <c r="P79" s="116"/>
      <c r="V79" s="295" t="s">
        <v>266</v>
      </c>
      <c r="W79" s="295" t="s">
        <v>266</v>
      </c>
      <c r="X79" s="296" t="str">
        <f>HYPERLINK("#'Applying information resources'!$I$45")</f>
        <v>#'Applying information resources'!$I$45</v>
      </c>
      <c r="Y79" s="296" t="str">
        <f>HYPERLINK("#'Applying information resources'!$I$45")</f>
        <v>#'Applying information resources'!$I$45</v>
      </c>
      <c r="Z79" s="296" t="str">
        <f>HYPERLINK("#'Applying information resources'!$I$45")</f>
        <v>#'Applying information resources'!$I$45</v>
      </c>
      <c r="AA79" s="295" t="s">
        <v>266</v>
      </c>
      <c r="AC79" s="259" t="s">
        <v>266</v>
      </c>
      <c r="AD79" s="259" t="s">
        <v>266</v>
      </c>
      <c r="AE79" s="259" t="str">
        <f>(CONCATENATE("•",'Applying information resources'!$G$44))</f>
        <v>•Getting gender right in the REDD+ Social &amp; Environmental Standards.</v>
      </c>
      <c r="AF79" s="259" t="str">
        <f>(CONCATENATE("•",'Applying information resources'!$G$44))</f>
        <v>•Getting gender right in the REDD+ Social &amp; Environmental Standards.</v>
      </c>
      <c r="AG79" s="259" t="str">
        <f>(CONCATENATE("•",'Applying information resources'!$G$44))</f>
        <v>•Getting gender right in the REDD+ Social &amp; Environmental Standards.</v>
      </c>
      <c r="AH79" s="259" t="s">
        <v>266</v>
      </c>
      <c r="AJ79" s="319"/>
    </row>
    <row r="80" spans="3:36" x14ac:dyDescent="0.2">
      <c r="C80" s="115"/>
      <c r="D80" s="111"/>
      <c r="E80" s="111"/>
      <c r="F80" s="111"/>
      <c r="G80" s="111"/>
      <c r="H80" s="111"/>
      <c r="I80" s="111"/>
      <c r="J80" s="111"/>
      <c r="K80" s="111"/>
      <c r="L80" s="111"/>
      <c r="M80" s="111"/>
      <c r="N80" s="111"/>
      <c r="O80" s="111"/>
      <c r="P80" s="116"/>
      <c r="V80" s="297"/>
      <c r="W80" s="297"/>
      <c r="X80" s="297"/>
      <c r="Y80" s="297"/>
      <c r="Z80" s="297"/>
      <c r="AA80" s="297"/>
      <c r="AJ80" s="256"/>
    </row>
    <row r="81" spans="3:36" x14ac:dyDescent="0.2">
      <c r="C81" s="115" t="str">
        <f>Identifying!$M$29</f>
        <v>B.2</v>
      </c>
      <c r="D81" s="317" t="str">
        <f>T81</f>
        <v>Designing a consultative process</v>
      </c>
      <c r="E81" s="317"/>
      <c r="F81" s="317"/>
      <c r="G81" s="317"/>
      <c r="H81" s="317"/>
      <c r="I81" s="317"/>
      <c r="J81" s="317"/>
      <c r="K81" s="317"/>
      <c r="L81" s="317"/>
      <c r="M81" s="317"/>
      <c r="N81" s="317"/>
      <c r="O81" s="317"/>
      <c r="P81" s="116" t="str">
        <f>Identifying!$M$29</f>
        <v>B.2</v>
      </c>
      <c r="T81" s="268" t="s">
        <v>436</v>
      </c>
      <c r="V81" s="297"/>
      <c r="W81" s="297"/>
      <c r="X81" s="297"/>
      <c r="Y81" s="297"/>
      <c r="Z81" s="297"/>
      <c r="AA81" s="297"/>
      <c r="AJ81" s="256"/>
    </row>
    <row r="82" spans="3:36" ht="30" customHeight="1" x14ac:dyDescent="0.2">
      <c r="C82" s="115"/>
      <c r="D82" s="316" t="str">
        <f>Identifying!$BI$29</f>
        <v/>
      </c>
      <c r="E82" s="316"/>
      <c r="F82" s="316"/>
      <c r="G82" s="316"/>
      <c r="H82" s="316"/>
      <c r="I82" s="316"/>
      <c r="J82" s="316"/>
      <c r="K82" s="316"/>
      <c r="L82" s="316"/>
      <c r="M82" s="316"/>
      <c r="N82" s="316"/>
      <c r="O82" s="316"/>
      <c r="P82" s="116"/>
      <c r="U82" s="183">
        <f>Identifying!$AL$29</f>
        <v>0</v>
      </c>
      <c r="V82" s="297"/>
      <c r="W82" s="297"/>
      <c r="X82" s="297"/>
      <c r="Y82" s="297"/>
      <c r="Z82" s="297"/>
      <c r="AA82" s="297"/>
      <c r="AJ82" s="256"/>
    </row>
    <row r="83" spans="3:36" x14ac:dyDescent="0.2">
      <c r="C83" s="115"/>
      <c r="D83" s="314" t="str">
        <f t="shared" ref="D83:D90" si="5">HYPERLINK(LOOKUP($U$82,$V$10:$AA$10,V83:AA83),(LOOKUP($U$82,$AC$10:$AH$10,AC83:AH83)))</f>
        <v/>
      </c>
      <c r="E83" s="315"/>
      <c r="F83" s="315"/>
      <c r="G83" s="315"/>
      <c r="H83" s="315"/>
      <c r="I83" s="315"/>
      <c r="J83" s="315"/>
      <c r="K83" s="315"/>
      <c r="L83" s="315"/>
      <c r="M83" s="315"/>
      <c r="N83" s="315"/>
      <c r="O83" s="315"/>
      <c r="P83" s="116"/>
      <c r="V83" s="295" t="s">
        <v>266</v>
      </c>
      <c r="W83" s="295" t="s">
        <v>266</v>
      </c>
      <c r="X83" s="296" t="str">
        <f>HYPERLINK("#'Applying information resources'!$I$112")</f>
        <v>#'Applying information resources'!$I$112</v>
      </c>
      <c r="Y83" s="296" t="str">
        <f>HYPERLINK("#'Applying information resources'!$I$112")</f>
        <v>#'Applying information resources'!$I$112</v>
      </c>
      <c r="Z83" s="296" t="str">
        <f>HYPERLINK("#'Applying information resources'!$I$112")</f>
        <v>#'Applying information resources'!$I$112</v>
      </c>
      <c r="AA83" s="295" t="s">
        <v>266</v>
      </c>
      <c r="AC83" s="259" t="s">
        <v>266</v>
      </c>
      <c r="AD83" s="259" t="s">
        <v>266</v>
      </c>
      <c r="AE83" s="259" t="str">
        <f>(CONCATENATE("•",'Applying information resources'!$G$112))</f>
        <v>•UN-REDD Programme/FCPF Guidelines on Stakeholder Engagement in REDD+ Readiness.</v>
      </c>
      <c r="AF83" s="259" t="str">
        <f>(CONCATENATE("•",'Applying information resources'!$G$112))</f>
        <v>•UN-REDD Programme/FCPF Guidelines on Stakeholder Engagement in REDD+ Readiness.</v>
      </c>
      <c r="AG83" s="259" t="str">
        <f>(CONCATENATE("•",'Applying information resources'!$G$112))</f>
        <v>•UN-REDD Programme/FCPF Guidelines on Stakeholder Engagement in REDD+ Readiness.</v>
      </c>
      <c r="AH83" s="259" t="s">
        <v>266</v>
      </c>
      <c r="AI83" s="183" t="str">
        <f>P81</f>
        <v>B.2</v>
      </c>
      <c r="AJ83" s="319" t="str">
        <f>CONCATENATE(Identifying!AW29,Identifying!AX29, Identifying!AY29)</f>
        <v xml:space="preserve"> •UN-REDD/FCPF Guidelines on Stakeholder Engagement in REDD+ Readiness; •Participatory Governance Assessments for REDD+, PGA Practical Guide; •Guidance on Conducting REDD+ Corruption Risk Assessment; •Information Note on Multi-stakeholder processes (REDD+ SES &amp; Proforest); •Guidelines for the use of REDD+ Social &amp; Environmental Standards at country level; •Getting gender right in the REDD+ Social &amp; Environmental Standards (REDD+ SES&amp;WEDO); •Developing Social and Environmental Safeguards for REDD+: a guide for bottom up approach (IMAFLORA); •(Draft) Developing Country-led safeguard systems for national REDD+ programmes: operational guidelines.</v>
      </c>
    </row>
    <row r="84" spans="3:36" x14ac:dyDescent="0.2">
      <c r="C84" s="115"/>
      <c r="D84" s="314" t="str">
        <f t="shared" si="5"/>
        <v/>
      </c>
      <c r="E84" s="315"/>
      <c r="F84" s="315"/>
      <c r="G84" s="315"/>
      <c r="H84" s="315"/>
      <c r="I84" s="315"/>
      <c r="J84" s="315"/>
      <c r="K84" s="315"/>
      <c r="L84" s="315"/>
      <c r="M84" s="315"/>
      <c r="N84" s="315"/>
      <c r="O84" s="315"/>
      <c r="P84" s="116"/>
      <c r="V84" s="295" t="s">
        <v>266</v>
      </c>
      <c r="W84" s="295" t="s">
        <v>266</v>
      </c>
      <c r="X84" s="296" t="str">
        <f>HYPERLINK("#'Applying information resources'!$I$93")</f>
        <v>#'Applying information resources'!$I$93</v>
      </c>
      <c r="Y84" s="296" t="str">
        <f>HYPERLINK("#'Applying information resources'!$I$93")</f>
        <v>#'Applying information resources'!$I$93</v>
      </c>
      <c r="Z84" s="296" t="str">
        <f>HYPERLINK("#'Applying information resources'!$I$93")</f>
        <v>#'Applying information resources'!$I$93</v>
      </c>
      <c r="AA84" s="295" t="s">
        <v>266</v>
      </c>
      <c r="AC84" s="259" t="s">
        <v>266</v>
      </c>
      <c r="AD84" s="259" t="s">
        <v>266</v>
      </c>
      <c r="AE84" s="259" t="str">
        <f>(CONCATENATE("•",'Applying information resources'!$G$92))</f>
        <v>•Participatory Governance Assessments for REDD+, PGA Practical Guide.</v>
      </c>
      <c r="AF84" s="259" t="str">
        <f>(CONCATENATE("•",'Applying information resources'!$G$92))</f>
        <v>•Participatory Governance Assessments for REDD+, PGA Practical Guide.</v>
      </c>
      <c r="AG84" s="259" t="str">
        <f>(CONCATENATE("•",'Applying information resources'!$G$92))</f>
        <v>•Participatory Governance Assessments for REDD+, PGA Practical Guide.</v>
      </c>
      <c r="AH84" s="259" t="s">
        <v>266</v>
      </c>
      <c r="AJ84" s="319"/>
    </row>
    <row r="85" spans="3:36" x14ac:dyDescent="0.2">
      <c r="C85" s="115"/>
      <c r="D85" s="314" t="str">
        <f t="shared" si="5"/>
        <v/>
      </c>
      <c r="E85" s="315"/>
      <c r="F85" s="315"/>
      <c r="G85" s="315"/>
      <c r="H85" s="315"/>
      <c r="I85" s="315"/>
      <c r="J85" s="315"/>
      <c r="K85" s="315"/>
      <c r="L85" s="315"/>
      <c r="M85" s="315"/>
      <c r="N85" s="315"/>
      <c r="O85" s="315"/>
      <c r="P85" s="116"/>
      <c r="V85" s="295" t="s">
        <v>266</v>
      </c>
      <c r="W85" s="295" t="s">
        <v>266</v>
      </c>
      <c r="X85" s="296" t="str">
        <f>HYPERLINK("#'Applying information resources'!$I$54")</f>
        <v>#'Applying information resources'!$I$54</v>
      </c>
      <c r="Y85" s="296" t="str">
        <f>HYPERLINK("#'Applying information resources'!$I$54")</f>
        <v>#'Applying information resources'!$I$54</v>
      </c>
      <c r="Z85" s="296" t="str">
        <f>HYPERLINK("#'Applying information resources'!$I$54")</f>
        <v>#'Applying information resources'!$I$54</v>
      </c>
      <c r="AA85" s="295" t="s">
        <v>266</v>
      </c>
      <c r="AC85" s="259" t="s">
        <v>266</v>
      </c>
      <c r="AD85" s="259" t="s">
        <v>266</v>
      </c>
      <c r="AE85" s="259" t="str">
        <f>(CONCATENATE("•",'Applying information resources'!$G$51))</f>
        <v>•Guidance on Conducting REDD+ Corruption Risk Assessment.</v>
      </c>
      <c r="AF85" s="259" t="str">
        <f>(CONCATENATE("•",'Applying information resources'!$G$51))</f>
        <v>•Guidance on Conducting REDD+ Corruption Risk Assessment.</v>
      </c>
      <c r="AG85" s="259" t="str">
        <f>(CONCATENATE("•",'Applying information resources'!$G$51))</f>
        <v>•Guidance on Conducting REDD+ Corruption Risk Assessment.</v>
      </c>
      <c r="AH85" s="259" t="s">
        <v>266</v>
      </c>
      <c r="AJ85" s="319"/>
    </row>
    <row r="86" spans="3:36" x14ac:dyDescent="0.2">
      <c r="C86" s="115"/>
      <c r="D86" s="314" t="str">
        <f t="shared" si="5"/>
        <v/>
      </c>
      <c r="E86" s="315"/>
      <c r="F86" s="315"/>
      <c r="G86" s="315"/>
      <c r="H86" s="315"/>
      <c r="I86" s="315"/>
      <c r="J86" s="315"/>
      <c r="K86" s="315"/>
      <c r="L86" s="315"/>
      <c r="M86" s="315"/>
      <c r="N86" s="315"/>
      <c r="O86" s="315"/>
      <c r="P86" s="116"/>
      <c r="V86" s="295" t="s">
        <v>266</v>
      </c>
      <c r="W86" s="295" t="s">
        <v>266</v>
      </c>
      <c r="X86" s="296" t="str">
        <f>HYPERLINK("#'Applying information resources'!$I$72")</f>
        <v>#'Applying information resources'!$I$72</v>
      </c>
      <c r="Y86" s="296" t="str">
        <f>HYPERLINK("#'Applying information resources'!$I$72")</f>
        <v>#'Applying information resources'!$I$72</v>
      </c>
      <c r="Z86" s="296" t="str">
        <f>HYPERLINK("#'Applying information resources'!$I$72")</f>
        <v>#'Applying information resources'!$I$72</v>
      </c>
      <c r="AA86" s="295" t="s">
        <v>266</v>
      </c>
      <c r="AC86" s="259" t="s">
        <v>266</v>
      </c>
      <c r="AD86" s="259" t="s">
        <v>266</v>
      </c>
      <c r="AE86" s="259" t="str">
        <f>(CONCATENATE("•",'Applying information resources'!$G$69))</f>
        <v>•Information Note on Multi-stakeholder processes.</v>
      </c>
      <c r="AF86" s="259" t="str">
        <f>(CONCATENATE("•",'Applying information resources'!$G$69))</f>
        <v>•Information Note on Multi-stakeholder processes.</v>
      </c>
      <c r="AG86" s="259" t="str">
        <f>(CONCATENATE("•",'Applying information resources'!$G$69))</f>
        <v>•Information Note on Multi-stakeholder processes.</v>
      </c>
      <c r="AH86" s="259" t="s">
        <v>266</v>
      </c>
      <c r="AJ86" s="319"/>
    </row>
    <row r="87" spans="3:36" x14ac:dyDescent="0.2">
      <c r="C87" s="115"/>
      <c r="D87" s="314" t="str">
        <f t="shared" si="5"/>
        <v/>
      </c>
      <c r="E87" s="315"/>
      <c r="F87" s="315"/>
      <c r="G87" s="315"/>
      <c r="H87" s="315"/>
      <c r="I87" s="315"/>
      <c r="J87" s="315"/>
      <c r="K87" s="315"/>
      <c r="L87" s="315"/>
      <c r="M87" s="315"/>
      <c r="N87" s="315"/>
      <c r="O87" s="315"/>
      <c r="P87" s="116"/>
      <c r="V87" s="295" t="s">
        <v>266</v>
      </c>
      <c r="W87" s="295" t="s">
        <v>266</v>
      </c>
      <c r="X87" s="296" t="str">
        <f>HYPERLINK("#'Applying information resources'!$I$61")</f>
        <v>#'Applying information resources'!$I$61</v>
      </c>
      <c r="Y87" s="296" t="str">
        <f>HYPERLINK("#'Applying information resources'!$I$61")</f>
        <v>#'Applying information resources'!$I$61</v>
      </c>
      <c r="Z87" s="296" t="str">
        <f>HYPERLINK("#'Applying information resources'!$I$61")</f>
        <v>#'Applying information resources'!$I$61</v>
      </c>
      <c r="AA87" s="295" t="s">
        <v>266</v>
      </c>
      <c r="AC87" s="259" t="s">
        <v>266</v>
      </c>
      <c r="AD87" s="259" t="s">
        <v>266</v>
      </c>
      <c r="AE87" s="259" t="str">
        <f>(CONCATENATE("•",'Applying information resources'!$G$56))</f>
        <v>•Guidelines for the use of REDD+ Social &amp; Environmental Standards at country level.</v>
      </c>
      <c r="AF87" s="259" t="str">
        <f>(CONCATENATE("•",'Applying information resources'!$G$56))</f>
        <v>•Guidelines for the use of REDD+ Social &amp; Environmental Standards at country level.</v>
      </c>
      <c r="AG87" s="259" t="str">
        <f>(CONCATENATE("•",'Applying information resources'!$G$56))</f>
        <v>•Guidelines for the use of REDD+ Social &amp; Environmental Standards at country level.</v>
      </c>
      <c r="AH87" s="259" t="s">
        <v>266</v>
      </c>
      <c r="AJ87" s="319"/>
    </row>
    <row r="88" spans="3:36" x14ac:dyDescent="0.2">
      <c r="C88" s="115"/>
      <c r="D88" s="314" t="str">
        <f t="shared" si="5"/>
        <v/>
      </c>
      <c r="E88" s="315"/>
      <c r="F88" s="315"/>
      <c r="G88" s="315"/>
      <c r="H88" s="315"/>
      <c r="I88" s="315"/>
      <c r="J88" s="315"/>
      <c r="K88" s="315"/>
      <c r="L88" s="315"/>
      <c r="M88" s="315"/>
      <c r="N88" s="315"/>
      <c r="O88" s="315"/>
      <c r="P88" s="116"/>
      <c r="V88" s="295" t="s">
        <v>266</v>
      </c>
      <c r="W88" s="295" t="s">
        <v>266</v>
      </c>
      <c r="X88" s="296" t="str">
        <f>HYPERLINK("#'Applying information resources'!$I$46")</f>
        <v>#'Applying information resources'!$I$46</v>
      </c>
      <c r="Y88" s="296" t="str">
        <f>HYPERLINK("#'Applying information resources'!$I$46")</f>
        <v>#'Applying information resources'!$I$46</v>
      </c>
      <c r="Z88" s="296" t="str">
        <f>HYPERLINK("#'Applying information resources'!$I$46")</f>
        <v>#'Applying information resources'!$I$46</v>
      </c>
      <c r="AA88" s="295" t="s">
        <v>266</v>
      </c>
      <c r="AC88" s="259" t="s">
        <v>266</v>
      </c>
      <c r="AD88" s="259" t="s">
        <v>266</v>
      </c>
      <c r="AE88" s="259" t="str">
        <f>(CONCATENATE("•",'Applying information resources'!$G$44))</f>
        <v>•Getting gender right in the REDD+ Social &amp; Environmental Standards.</v>
      </c>
      <c r="AF88" s="259" t="str">
        <f>(CONCATENATE("•",'Applying information resources'!$G$44))</f>
        <v>•Getting gender right in the REDD+ Social &amp; Environmental Standards.</v>
      </c>
      <c r="AG88" s="259" t="str">
        <f>(CONCATENATE("•",'Applying information resources'!$G$44))</f>
        <v>•Getting gender right in the REDD+ Social &amp; Environmental Standards.</v>
      </c>
      <c r="AH88" s="259" t="s">
        <v>266</v>
      </c>
      <c r="AJ88" s="319"/>
    </row>
    <row r="89" spans="3:36" x14ac:dyDescent="0.2">
      <c r="C89" s="115"/>
      <c r="D89" s="314" t="str">
        <f t="shared" ref="D89" si="6">HYPERLINK(LOOKUP($U$82,$V$10:$AA$10,V89:AA89),(LOOKUP($U$82,$AC$10:$AH$10,AC89:AH89)))</f>
        <v/>
      </c>
      <c r="E89" s="315"/>
      <c r="F89" s="315"/>
      <c r="G89" s="315"/>
      <c r="H89" s="315"/>
      <c r="I89" s="315"/>
      <c r="J89" s="315"/>
      <c r="K89" s="315"/>
      <c r="L89" s="315"/>
      <c r="M89" s="315"/>
      <c r="N89" s="315"/>
      <c r="O89" s="315"/>
      <c r="P89" s="116"/>
      <c r="V89" s="295" t="s">
        <v>266</v>
      </c>
      <c r="W89" s="295" t="s">
        <v>266</v>
      </c>
      <c r="X89" s="296" t="str">
        <f>HYPERLINK("#'Applying information resources'!$I$35")</f>
        <v>#'Applying information resources'!$I$35</v>
      </c>
      <c r="Y89" s="296" t="str">
        <f>HYPERLINK("#'Applying information resources'!$I$35")</f>
        <v>#'Applying information resources'!$I$35</v>
      </c>
      <c r="Z89" s="296" t="str">
        <f>HYPERLINK("#'Applying information resources'!$I$35")</f>
        <v>#'Applying information resources'!$I$35</v>
      </c>
      <c r="AA89" s="295" t="s">
        <v>266</v>
      </c>
      <c r="AC89" s="259" t="s">
        <v>266</v>
      </c>
      <c r="AD89" s="259" t="s">
        <v>266</v>
      </c>
      <c r="AE89" s="259" t="str">
        <f>(CONCATENATE("•",'Applying information resources'!$G$31))</f>
        <v>•Developing Social and Environmental Safeguards for REDD+: a guide for a bottom-up approach.</v>
      </c>
      <c r="AF89" s="259" t="str">
        <f>(CONCATENATE("•",'Applying information resources'!$G$31))</f>
        <v>•Developing Social and Environmental Safeguards for REDD+: a guide for a bottom-up approach.</v>
      </c>
      <c r="AG89" s="259" t="str">
        <f>(CONCATENATE("•",'Applying information resources'!$G$31))</f>
        <v>•Developing Social and Environmental Safeguards for REDD+: a guide for a bottom-up approach.</v>
      </c>
      <c r="AH89" s="259" t="s">
        <v>266</v>
      </c>
      <c r="AJ89" s="319"/>
    </row>
    <row r="90" spans="3:36" x14ac:dyDescent="0.2">
      <c r="C90" s="115"/>
      <c r="D90" s="314" t="str">
        <f t="shared" si="5"/>
        <v/>
      </c>
      <c r="E90" s="315"/>
      <c r="F90" s="315"/>
      <c r="G90" s="315"/>
      <c r="H90" s="315"/>
      <c r="I90" s="315"/>
      <c r="J90" s="315"/>
      <c r="K90" s="315"/>
      <c r="L90" s="315"/>
      <c r="M90" s="315"/>
      <c r="N90" s="315"/>
      <c r="O90" s="315"/>
      <c r="P90" s="116"/>
      <c r="V90" s="295" t="s">
        <v>266</v>
      </c>
      <c r="W90" s="295" t="s">
        <v>266</v>
      </c>
      <c r="X90" s="296" t="str">
        <f>HYPERLINK("#'Applying information resources'!$I$8")</f>
        <v>#'Applying information resources'!$I$8</v>
      </c>
      <c r="Y90" s="296" t="str">
        <f>HYPERLINK("#'Applying information resources'!$I$8")</f>
        <v>#'Applying information resources'!$I$8</v>
      </c>
      <c r="Z90" s="296" t="str">
        <f>HYPERLINK("#'Applying information resources'!$I$8")</f>
        <v>#'Applying information resources'!$I$8</v>
      </c>
      <c r="AA90" s="295" t="s">
        <v>266</v>
      </c>
      <c r="AC90" s="259" t="s">
        <v>266</v>
      </c>
      <c r="AD90" s="259" t="s">
        <v>266</v>
      </c>
      <c r="AE90" s="259" t="str">
        <f>(CONCATENATE("•",'Applying information resources'!$G$8))</f>
        <v>•(Draft) Developing Country-led safeguard systems for national REDD+ programmes: operational guidelines.</v>
      </c>
      <c r="AF90" s="259" t="str">
        <f>(CONCATENATE("•",'Applying information resources'!$G$8))</f>
        <v>•(Draft) Developing Country-led safeguard systems for national REDD+ programmes: operational guidelines.</v>
      </c>
      <c r="AG90" s="259" t="str">
        <f>(CONCATENATE("•",'Applying information resources'!$G$8))</f>
        <v>•(Draft) Developing Country-led safeguard systems for national REDD+ programmes: operational guidelines.</v>
      </c>
      <c r="AH90" s="259" t="s">
        <v>266</v>
      </c>
      <c r="AJ90" s="319"/>
    </row>
    <row r="91" spans="3:36" x14ac:dyDescent="0.2">
      <c r="C91" s="115"/>
      <c r="D91" s="111"/>
      <c r="E91" s="111"/>
      <c r="F91" s="111"/>
      <c r="G91" s="111"/>
      <c r="H91" s="111"/>
      <c r="I91" s="111"/>
      <c r="J91" s="111"/>
      <c r="K91" s="111"/>
      <c r="L91" s="111"/>
      <c r="M91" s="111"/>
      <c r="N91" s="111"/>
      <c r="O91" s="111"/>
      <c r="P91" s="116"/>
      <c r="V91" s="297"/>
      <c r="W91" s="297"/>
      <c r="X91" s="297"/>
      <c r="Y91" s="297"/>
      <c r="Z91" s="297"/>
      <c r="AA91" s="297"/>
      <c r="AJ91" s="256"/>
    </row>
    <row r="92" spans="3:36" x14ac:dyDescent="0.2">
      <c r="C92" s="115" t="str">
        <f>Identifying!$M$31</f>
        <v>B.3</v>
      </c>
      <c r="D92" s="317" t="str">
        <f>T92</f>
        <v>Defining objectives</v>
      </c>
      <c r="E92" s="317"/>
      <c r="F92" s="317"/>
      <c r="G92" s="317"/>
      <c r="H92" s="317"/>
      <c r="I92" s="317"/>
      <c r="J92" s="317"/>
      <c r="K92" s="317"/>
      <c r="L92" s="317"/>
      <c r="M92" s="317"/>
      <c r="N92" s="317"/>
      <c r="O92" s="317"/>
      <c r="P92" s="116" t="str">
        <f>Identifying!$M$31</f>
        <v>B.3</v>
      </c>
      <c r="T92" s="268" t="s">
        <v>283</v>
      </c>
      <c r="V92" s="297"/>
      <c r="W92" s="297"/>
      <c r="X92" s="297"/>
      <c r="Y92" s="297"/>
      <c r="Z92" s="297"/>
      <c r="AA92" s="297"/>
      <c r="AJ92" s="256"/>
    </row>
    <row r="93" spans="3:36" ht="108" customHeight="1" x14ac:dyDescent="0.2">
      <c r="C93" s="115"/>
      <c r="D93" s="316" t="str">
        <f>Identifying!$BI$31</f>
        <v/>
      </c>
      <c r="E93" s="316"/>
      <c r="F93" s="316"/>
      <c r="G93" s="316"/>
      <c r="H93" s="316"/>
      <c r="I93" s="316"/>
      <c r="J93" s="316"/>
      <c r="K93" s="316"/>
      <c r="L93" s="316"/>
      <c r="M93" s="316"/>
      <c r="N93" s="316"/>
      <c r="O93" s="316"/>
      <c r="P93" s="116"/>
      <c r="U93" s="183">
        <f>Identifying!$AL$31</f>
        <v>0</v>
      </c>
      <c r="V93" s="297"/>
      <c r="W93" s="297"/>
      <c r="X93" s="297"/>
      <c r="Y93" s="297"/>
      <c r="Z93" s="297"/>
      <c r="AA93" s="297"/>
      <c r="AJ93" s="256"/>
    </row>
    <row r="94" spans="3:36" x14ac:dyDescent="0.2">
      <c r="C94" s="115"/>
      <c r="D94" s="314" t="str">
        <f t="shared" ref="D94:D106" si="7">HYPERLINK(LOOKUP($U$93,$V$10:$AA$10,V94:AA94),(LOOKUP($U$93,$AC$10:$AH$10,AC94:AH94)))</f>
        <v/>
      </c>
      <c r="E94" s="315"/>
      <c r="F94" s="315"/>
      <c r="G94" s="315"/>
      <c r="H94" s="315"/>
      <c r="I94" s="315"/>
      <c r="J94" s="315"/>
      <c r="K94" s="315"/>
      <c r="L94" s="315"/>
      <c r="M94" s="315"/>
      <c r="N94" s="315"/>
      <c r="O94" s="315"/>
      <c r="P94" s="116"/>
      <c r="V94" s="295" t="s">
        <v>266</v>
      </c>
      <c r="W94" s="295" t="s">
        <v>266</v>
      </c>
      <c r="X94" s="296" t="str">
        <f>HYPERLINK("#'Applying information resources'!$I$111")</f>
        <v>#'Applying information resources'!$I$111</v>
      </c>
      <c r="Y94" s="296" t="str">
        <f>HYPERLINK("#'Applying information resources'!$I$111")</f>
        <v>#'Applying information resources'!$I$111</v>
      </c>
      <c r="Z94" s="296" t="str">
        <f>HYPERLINK("#'Applying information resources'!$I$111")</f>
        <v>#'Applying information resources'!$I$111</v>
      </c>
      <c r="AA94" s="295" t="s">
        <v>266</v>
      </c>
      <c r="AC94" s="259" t="s">
        <v>266</v>
      </c>
      <c r="AD94" s="259" t="s">
        <v>266</v>
      </c>
      <c r="AE94" s="259" t="str">
        <f>(CONCATENATE("•",'Applying information resources'!$G$111))</f>
        <v>•UN-REDD Programme Social and Environmental Principles and Criteria (SEPC).</v>
      </c>
      <c r="AF94" s="259" t="str">
        <f>(CONCATENATE("•",'Applying information resources'!$G$111))</f>
        <v>•UN-REDD Programme Social and Environmental Principles and Criteria (SEPC).</v>
      </c>
      <c r="AG94" s="259" t="str">
        <f>(CONCATENATE("•",'Applying information resources'!$G$111))</f>
        <v>•UN-REDD Programme Social and Environmental Principles and Criteria (SEPC).</v>
      </c>
      <c r="AH94" s="259" t="s">
        <v>266</v>
      </c>
      <c r="AI94" s="183" t="str">
        <f>P92</f>
        <v>B.3</v>
      </c>
      <c r="AJ94" s="319" t="str">
        <f>CONCATENATE(Identifying!AW31,Identifying!AX31, Identifying!AY31)</f>
        <v xml:space="preserve"> •UN-REDD Programme Social and Environmental Principles and Criteria (SEPC); •Exploring Multiple Benefits Mapping Toolbox and A manual for the Exploring Multiple Benefits tool; •Series of QGIS tutorials on ‘Using spatial information to support decisions on safeguards and multiple benefits for REDD+; •Framework for Assessing and Monitoring Forest Governance; •Assessing Forest Governance: A Practical Guide to Data Collection, Analysis and Use; •REDD+ SES Principles, Criteria and Indicators; •World Bank Safeguard Policies; •Integrated Safeguards Data Sheet (FCPF Readiness Fund)-Concept Stage; •FCPF Common Approach Document; •A Guide to Understanding and Implementing UNFCCC REDD+ Safeguards (Client Earth); •A Guide for Consistent Implementation of REDD+ Safeguards (Client Earth); •Case Studies on Women’s Inclusion in REDD+ in Cambodia and Sri Lanka.</v>
      </c>
    </row>
    <row r="95" spans="3:36" x14ac:dyDescent="0.2">
      <c r="C95" s="115"/>
      <c r="D95" s="314" t="str">
        <f t="shared" si="7"/>
        <v/>
      </c>
      <c r="E95" s="315"/>
      <c r="F95" s="315"/>
      <c r="G95" s="315"/>
      <c r="H95" s="315"/>
      <c r="I95" s="315"/>
      <c r="J95" s="315"/>
      <c r="K95" s="315"/>
      <c r="L95" s="315"/>
      <c r="M95" s="315"/>
      <c r="N95" s="315"/>
      <c r="O95" s="315"/>
      <c r="P95" s="116"/>
      <c r="V95" s="295" t="s">
        <v>266</v>
      </c>
      <c r="W95" s="295" t="s">
        <v>266</v>
      </c>
      <c r="X95" s="296" t="str">
        <f>HYPERLINK("#'Applying information resources'!$I$41")</f>
        <v>#'Applying information resources'!$I$41</v>
      </c>
      <c r="Y95" s="296" t="str">
        <f>HYPERLINK("#'Applying information resources'!$I$41")</f>
        <v>#'Applying information resources'!$I$41</v>
      </c>
      <c r="Z95" s="296" t="str">
        <f>HYPERLINK("#'Applying information resources'!$I$41")</f>
        <v>#'Applying information resources'!$I$41</v>
      </c>
      <c r="AA95" s="295" t="s">
        <v>266</v>
      </c>
      <c r="AC95" s="259" t="s">
        <v>266</v>
      </c>
      <c r="AD95" s="259" t="s">
        <v>266</v>
      </c>
      <c r="AE95" s="259" t="str">
        <f>(CONCATENATE("•",'Applying information resources'!$G$40))</f>
        <v>•Exploring Multiple Benefits Mapping Toolbox and A manual for the Exploring Multiple Benefits tool.</v>
      </c>
      <c r="AF95" s="259" t="str">
        <f>(CONCATENATE("•",'Applying information resources'!$G$40))</f>
        <v>•Exploring Multiple Benefits Mapping Toolbox and A manual for the Exploring Multiple Benefits tool.</v>
      </c>
      <c r="AG95" s="259" t="str">
        <f>(CONCATENATE("•",'Applying information resources'!$G$40))</f>
        <v>•Exploring Multiple Benefits Mapping Toolbox and A manual for the Exploring Multiple Benefits tool.</v>
      </c>
      <c r="AH95" s="259" t="s">
        <v>266</v>
      </c>
      <c r="AJ95" s="319"/>
    </row>
    <row r="96" spans="3:36" ht="26.25" customHeight="1" x14ac:dyDescent="0.2">
      <c r="C96" s="115"/>
      <c r="D96" s="314" t="str">
        <f t="shared" si="7"/>
        <v/>
      </c>
      <c r="E96" s="315"/>
      <c r="F96" s="315"/>
      <c r="G96" s="315"/>
      <c r="H96" s="315"/>
      <c r="I96" s="315"/>
      <c r="J96" s="315"/>
      <c r="K96" s="315"/>
      <c r="L96" s="315"/>
      <c r="M96" s="315"/>
      <c r="N96" s="315"/>
      <c r="O96" s="315"/>
      <c r="P96" s="116"/>
      <c r="V96" s="295" t="s">
        <v>266</v>
      </c>
      <c r="W96" s="295" t="s">
        <v>266</v>
      </c>
      <c r="X96" s="296" t="str">
        <f>HYPERLINK("#'Applying information resources'!$I$108")</f>
        <v>#'Applying information resources'!$I$108</v>
      </c>
      <c r="Y96" s="296" t="str">
        <f>HYPERLINK("#'Applying information resources'!$I$108")</f>
        <v>#'Applying information resources'!$I$108</v>
      </c>
      <c r="Z96" s="296" t="str">
        <f>HYPERLINK("#'Applying information resources'!$I$108")</f>
        <v>#'Applying information resources'!$I$108</v>
      </c>
      <c r="AA96" s="295" t="s">
        <v>266</v>
      </c>
      <c r="AC96" s="259" t="s">
        <v>266</v>
      </c>
      <c r="AD96" s="259" t="s">
        <v>266</v>
      </c>
      <c r="AE96" s="259" t="str">
        <f>(CONCATENATE("•",'Applying information resources'!$G$107))</f>
        <v>•Series of QGIS tutorials on ‘Using spatial information to support decisions on safeguards and multiple benefits for REDD+.</v>
      </c>
      <c r="AF96" s="259" t="str">
        <f>(CONCATENATE("•",'Applying information resources'!$G$107))</f>
        <v>•Series of QGIS tutorials on ‘Using spatial information to support decisions on safeguards and multiple benefits for REDD+.</v>
      </c>
      <c r="AG96" s="259" t="str">
        <f>(CONCATENATE("•",'Applying information resources'!$G$107))</f>
        <v>•Series of QGIS tutorials on ‘Using spatial information to support decisions on safeguards and multiple benefits for REDD+.</v>
      </c>
      <c r="AH96" s="259" t="s">
        <v>266</v>
      </c>
      <c r="AJ96" s="319"/>
    </row>
    <row r="97" spans="3:36" x14ac:dyDescent="0.2">
      <c r="C97" s="115"/>
      <c r="D97" s="314" t="str">
        <f t="shared" si="7"/>
        <v/>
      </c>
      <c r="E97" s="315"/>
      <c r="F97" s="315"/>
      <c r="G97" s="315"/>
      <c r="H97" s="315"/>
      <c r="I97" s="315"/>
      <c r="J97" s="315"/>
      <c r="K97" s="315"/>
      <c r="L97" s="315"/>
      <c r="M97" s="315"/>
      <c r="N97" s="315"/>
      <c r="O97" s="315"/>
      <c r="P97" s="116"/>
      <c r="V97" s="295" t="s">
        <v>266</v>
      </c>
      <c r="W97" s="295" t="s">
        <v>266</v>
      </c>
      <c r="X97" s="296" t="str">
        <f>HYPERLINK("#'Applying information resources'!$I$43")</f>
        <v>#'Applying information resources'!$I$43</v>
      </c>
      <c r="Y97" s="296" t="str">
        <f>HYPERLINK("#'Applying information resources'!$I$43")</f>
        <v>#'Applying information resources'!$I$43</v>
      </c>
      <c r="Z97" s="296" t="str">
        <f>HYPERLINK("#'Applying information resources'!$I$43")</f>
        <v>#'Applying information resources'!$I$43</v>
      </c>
      <c r="AA97" s="295" t="s">
        <v>266</v>
      </c>
      <c r="AC97" s="259" t="s">
        <v>266</v>
      </c>
      <c r="AD97" s="259" t="s">
        <v>266</v>
      </c>
      <c r="AE97" s="259" t="str">
        <f>(CONCATENATE("•",'Applying information resources'!$G$43))</f>
        <v>•Framework for Assessing and Monitoring Forest Governance.</v>
      </c>
      <c r="AF97" s="259" t="str">
        <f>(CONCATENATE("•",'Applying information resources'!$G$43))</f>
        <v>•Framework for Assessing and Monitoring Forest Governance.</v>
      </c>
      <c r="AG97" s="259" t="str">
        <f>(CONCATENATE("•",'Applying information resources'!$G$43))</f>
        <v>•Framework for Assessing and Monitoring Forest Governance.</v>
      </c>
      <c r="AH97" s="259" t="s">
        <v>266</v>
      </c>
      <c r="AJ97" s="319"/>
    </row>
    <row r="98" spans="3:36" x14ac:dyDescent="0.2">
      <c r="C98" s="115"/>
      <c r="D98" s="314" t="str">
        <f t="shared" si="7"/>
        <v/>
      </c>
      <c r="E98" s="315"/>
      <c r="F98" s="315"/>
      <c r="G98" s="315"/>
      <c r="H98" s="315"/>
      <c r="I98" s="315"/>
      <c r="J98" s="315"/>
      <c r="K98" s="315"/>
      <c r="L98" s="315"/>
      <c r="M98" s="315"/>
      <c r="N98" s="315"/>
      <c r="O98" s="315"/>
      <c r="P98" s="116"/>
      <c r="V98" s="295" t="s">
        <v>266</v>
      </c>
      <c r="W98" s="295" t="s">
        <v>266</v>
      </c>
      <c r="X98" s="296" t="str">
        <f>HYPERLINK("#'Applying information resources'!$I$17")</f>
        <v>#'Applying information resources'!$I$17</v>
      </c>
      <c r="Y98" s="296" t="str">
        <f>HYPERLINK("#'Applying information resources'!$I$17")</f>
        <v>#'Applying information resources'!$I$17</v>
      </c>
      <c r="Z98" s="296" t="str">
        <f>HYPERLINK("#'Applying information resources'!$I$17")</f>
        <v>#'Applying information resources'!$I$17</v>
      </c>
      <c r="AA98" s="295" t="s">
        <v>266</v>
      </c>
      <c r="AC98" s="259" t="s">
        <v>266</v>
      </c>
      <c r="AD98" s="259" t="s">
        <v>266</v>
      </c>
      <c r="AE98" s="259" t="str">
        <f>(CONCATENATE("•",'Applying information resources'!$G$16))</f>
        <v>•Assessing Forest Governance: A Practical Guide to Data Collection, Analysis and Use (forthcoming).</v>
      </c>
      <c r="AF98" s="259" t="str">
        <f>(CONCATENATE("•",'Applying information resources'!$G$16))</f>
        <v>•Assessing Forest Governance: A Practical Guide to Data Collection, Analysis and Use (forthcoming).</v>
      </c>
      <c r="AG98" s="259" t="str">
        <f>(CONCATENATE("•",'Applying information resources'!$G$16))</f>
        <v>•Assessing Forest Governance: A Practical Guide to Data Collection, Analysis and Use (forthcoming).</v>
      </c>
      <c r="AH98" s="259" t="s">
        <v>266</v>
      </c>
      <c r="AJ98" s="319"/>
    </row>
    <row r="99" spans="3:36" x14ac:dyDescent="0.2">
      <c r="C99" s="115"/>
      <c r="D99" s="314" t="str">
        <f t="shared" si="7"/>
        <v/>
      </c>
      <c r="E99" s="315"/>
      <c r="F99" s="315"/>
      <c r="G99" s="315"/>
      <c r="H99" s="315"/>
      <c r="I99" s="315"/>
      <c r="J99" s="315"/>
      <c r="K99" s="315"/>
      <c r="L99" s="315"/>
      <c r="M99" s="315"/>
      <c r="N99" s="315"/>
      <c r="O99" s="315"/>
      <c r="P99" s="116"/>
      <c r="V99" s="295" t="s">
        <v>266</v>
      </c>
      <c r="W99" s="295" t="s">
        <v>266</v>
      </c>
      <c r="X99" s="296" t="str">
        <f>HYPERLINK("#'Applying information resources'!$I$103")</f>
        <v>#'Applying information resources'!$I$103</v>
      </c>
      <c r="Y99" s="296" t="str">
        <f>HYPERLINK("#'Applying information resources'!$I$103")</f>
        <v>#'Applying information resources'!$I$103</v>
      </c>
      <c r="Z99" s="296" t="str">
        <f>HYPERLINK("#'Applying information resources'!$I$103")</f>
        <v>#'Applying information resources'!$I$103</v>
      </c>
      <c r="AA99" s="295" t="s">
        <v>266</v>
      </c>
      <c r="AC99" s="259" t="s">
        <v>266</v>
      </c>
      <c r="AD99" s="259" t="s">
        <v>266</v>
      </c>
      <c r="AE99" s="259" t="str">
        <f>(CONCATENATE("•",'Applying information resources'!$G$103))</f>
        <v>•REDD+ SES Principles and Criteria and Indicators.</v>
      </c>
      <c r="AF99" s="259" t="str">
        <f>(CONCATENATE("•",'Applying information resources'!$G$103))</f>
        <v>•REDD+ SES Principles and Criteria and Indicators.</v>
      </c>
      <c r="AG99" s="259" t="str">
        <f>(CONCATENATE("•",'Applying information resources'!$G$103))</f>
        <v>•REDD+ SES Principles and Criteria and Indicators.</v>
      </c>
      <c r="AH99" s="259" t="s">
        <v>266</v>
      </c>
      <c r="AJ99" s="319"/>
    </row>
    <row r="100" spans="3:36" x14ac:dyDescent="0.2">
      <c r="C100" s="115"/>
      <c r="D100" s="314" t="str">
        <f t="shared" si="7"/>
        <v/>
      </c>
      <c r="E100" s="315"/>
      <c r="F100" s="315"/>
      <c r="G100" s="315"/>
      <c r="H100" s="315"/>
      <c r="I100" s="315"/>
      <c r="J100" s="315"/>
      <c r="K100" s="315"/>
      <c r="L100" s="315"/>
      <c r="M100" s="315"/>
      <c r="N100" s="315"/>
      <c r="O100" s="315"/>
      <c r="P100" s="116"/>
      <c r="V100" s="295" t="s">
        <v>266</v>
      </c>
      <c r="W100" s="295" t="s">
        <v>266</v>
      </c>
      <c r="X100" s="296" t="str">
        <f>HYPERLINK("#'Applying information resources'!$I$122")</f>
        <v>#'Applying information resources'!$I$122</v>
      </c>
      <c r="Y100" s="296" t="str">
        <f>HYPERLINK("#'Applying information resources'!$I$122")</f>
        <v>#'Applying information resources'!$I$122</v>
      </c>
      <c r="Z100" s="296" t="str">
        <f>HYPERLINK("#'Applying information resources'!$I$122")</f>
        <v>#'Applying information resources'!$I$122</v>
      </c>
      <c r="AA100" s="295" t="s">
        <v>266</v>
      </c>
      <c r="AC100" s="259" t="s">
        <v>266</v>
      </c>
      <c r="AD100" s="259" t="s">
        <v>266</v>
      </c>
      <c r="AE100" s="259" t="str">
        <f>(CONCATENATE("•",'Applying information resources'!$G$122))</f>
        <v>•World Bank Safeguard Policies.</v>
      </c>
      <c r="AF100" s="259" t="str">
        <f>(CONCATENATE("•",'Applying information resources'!$G$122))</f>
        <v>•World Bank Safeguard Policies.</v>
      </c>
      <c r="AG100" s="259" t="str">
        <f>(CONCATENATE("•",'Applying information resources'!$G$122))</f>
        <v>•World Bank Safeguard Policies.</v>
      </c>
      <c r="AH100" s="259" t="s">
        <v>266</v>
      </c>
      <c r="AJ100" s="319"/>
    </row>
    <row r="101" spans="3:36" x14ac:dyDescent="0.2">
      <c r="C101" s="115"/>
      <c r="D101" s="314" t="str">
        <f t="shared" si="7"/>
        <v/>
      </c>
      <c r="E101" s="315"/>
      <c r="F101" s="315"/>
      <c r="G101" s="315"/>
      <c r="H101" s="315"/>
      <c r="I101" s="315"/>
      <c r="J101" s="315"/>
      <c r="K101" s="315"/>
      <c r="L101" s="315"/>
      <c r="M101" s="315"/>
      <c r="N101" s="315"/>
      <c r="O101" s="315"/>
      <c r="P101" s="116"/>
      <c r="V101" s="295" t="s">
        <v>266</v>
      </c>
      <c r="W101" s="295" t="s">
        <v>266</v>
      </c>
      <c r="X101" s="296" t="str">
        <f>HYPERLINK("#'Applying information resources'!$I$123")</f>
        <v>#'Applying information resources'!$I$123</v>
      </c>
      <c r="Y101" s="296" t="str">
        <f>HYPERLINK("#'Applying information resources'!$I$123")</f>
        <v>#'Applying information resources'!$I$123</v>
      </c>
      <c r="Z101" s="296" t="str">
        <f>HYPERLINK("#'Applying information resources'!$I$123")</f>
        <v>#'Applying information resources'!$I$123</v>
      </c>
      <c r="AA101" s="295" t="s">
        <v>266</v>
      </c>
      <c r="AC101" s="259" t="s">
        <v>266</v>
      </c>
      <c r="AD101" s="259" t="s">
        <v>266</v>
      </c>
      <c r="AE101" s="259" t="str">
        <f>(CONCATENATE("•",'Applying information resources'!$G$123))</f>
        <v>•Integrated Safeguards Data Sheet (FCPF Readiness Fund)-Concept Stage.</v>
      </c>
      <c r="AF101" s="259" t="str">
        <f>(CONCATENATE("•",'Applying information resources'!$G$123))</f>
        <v>•Integrated Safeguards Data Sheet (FCPF Readiness Fund)-Concept Stage.</v>
      </c>
      <c r="AG101" s="259" t="str">
        <f>(CONCATENATE("•",'Applying information resources'!$G$123))</f>
        <v>•Integrated Safeguards Data Sheet (FCPF Readiness Fund)-Concept Stage.</v>
      </c>
      <c r="AH101" s="259" t="s">
        <v>266</v>
      </c>
      <c r="AJ101" s="319"/>
    </row>
    <row r="102" spans="3:36" x14ac:dyDescent="0.2">
      <c r="C102" s="115"/>
      <c r="D102" s="314" t="str">
        <f t="shared" si="7"/>
        <v/>
      </c>
      <c r="E102" s="315"/>
      <c r="F102" s="315"/>
      <c r="G102" s="315"/>
      <c r="H102" s="315"/>
      <c r="I102" s="315"/>
      <c r="J102" s="315"/>
      <c r="K102" s="315"/>
      <c r="L102" s="315"/>
      <c r="M102" s="315"/>
      <c r="N102" s="315"/>
      <c r="O102" s="315"/>
      <c r="P102" s="116"/>
      <c r="V102" s="295" t="s">
        <v>266</v>
      </c>
      <c r="W102" s="295" t="s">
        <v>266</v>
      </c>
      <c r="X102" s="296" t="str">
        <f>HYPERLINK("#'Applying information resources'!$I$124")</f>
        <v>#'Applying information resources'!$I$124</v>
      </c>
      <c r="Y102" s="296" t="str">
        <f>HYPERLINK("#'Applying information resources'!$I$124")</f>
        <v>#'Applying information resources'!$I$124</v>
      </c>
      <c r="Z102" s="296" t="str">
        <f>HYPERLINK("#'Applying information resources'!$I$124")</f>
        <v>#'Applying information resources'!$I$124</v>
      </c>
      <c r="AA102" s="295" t="s">
        <v>266</v>
      </c>
      <c r="AC102" s="259" t="s">
        <v>266</v>
      </c>
      <c r="AD102" s="259" t="s">
        <v>266</v>
      </c>
      <c r="AE102" s="259" t="str">
        <f>(CONCATENATE("•",'Applying information resources'!$G$124))</f>
        <v>•Common Approach Document (Revised August 9, 2012 version).</v>
      </c>
      <c r="AF102" s="259" t="str">
        <f>(CONCATENATE("•",'Applying information resources'!$G$124))</f>
        <v>•Common Approach Document (Revised August 9, 2012 version).</v>
      </c>
      <c r="AG102" s="259" t="str">
        <f>(CONCATENATE("•",'Applying information resources'!$G$124))</f>
        <v>•Common Approach Document (Revised August 9, 2012 version).</v>
      </c>
      <c r="AH102" s="259" t="s">
        <v>266</v>
      </c>
      <c r="AJ102" s="319"/>
    </row>
    <row r="103" spans="3:36" x14ac:dyDescent="0.2">
      <c r="C103" s="115"/>
      <c r="D103" s="314" t="str">
        <f t="shared" si="7"/>
        <v/>
      </c>
      <c r="E103" s="315"/>
      <c r="F103" s="315"/>
      <c r="G103" s="315"/>
      <c r="H103" s="315"/>
      <c r="I103" s="315"/>
      <c r="J103" s="315"/>
      <c r="K103" s="315"/>
      <c r="L103" s="315"/>
      <c r="M103" s="315"/>
      <c r="N103" s="315"/>
      <c r="O103" s="315"/>
      <c r="P103" s="116"/>
      <c r="V103" s="295" t="s">
        <v>266</v>
      </c>
      <c r="W103" s="295" t="s">
        <v>266</v>
      </c>
      <c r="X103" s="296" t="str">
        <f>HYPERLINK("#'Applying information resources'!$I$11")</f>
        <v>#'Applying information resources'!$I$11</v>
      </c>
      <c r="Y103" s="296" t="str">
        <f>HYPERLINK("#'Applying information resources'!$I$11")</f>
        <v>#'Applying information resources'!$I$11</v>
      </c>
      <c r="Z103" s="296" t="str">
        <f>HYPERLINK("#'Applying information resources'!$I$11")</f>
        <v>#'Applying information resources'!$I$11</v>
      </c>
      <c r="AA103" s="295" t="s">
        <v>266</v>
      </c>
      <c r="AC103" s="259" t="s">
        <v>266</v>
      </c>
      <c r="AD103" s="259" t="s">
        <v>266</v>
      </c>
      <c r="AE103" s="259" t="str">
        <f>(CONCATENATE("•",'Applying information resources'!$G$11))</f>
        <v>•A Guide to Understanding and Implementing UNFCCC REDD+ Safeguards.</v>
      </c>
      <c r="AF103" s="259" t="str">
        <f>(CONCATENATE("•",'Applying information resources'!$G$11))</f>
        <v>•A Guide to Understanding and Implementing UNFCCC REDD+ Safeguards.</v>
      </c>
      <c r="AG103" s="259" t="str">
        <f>(CONCATENATE("•",'Applying information resources'!$G$11))</f>
        <v>•A Guide to Understanding and Implementing UNFCCC REDD+ Safeguards.</v>
      </c>
      <c r="AH103" s="259" t="s">
        <v>266</v>
      </c>
      <c r="AJ103" s="319"/>
    </row>
    <row r="104" spans="3:36" x14ac:dyDescent="0.2">
      <c r="C104" s="115"/>
      <c r="D104" s="314" t="str">
        <f t="shared" si="7"/>
        <v/>
      </c>
      <c r="E104" s="315"/>
      <c r="F104" s="315"/>
      <c r="G104" s="315"/>
      <c r="H104" s="315"/>
      <c r="I104" s="315"/>
      <c r="J104" s="315"/>
      <c r="K104" s="315"/>
      <c r="L104" s="315"/>
      <c r="M104" s="315"/>
      <c r="N104" s="315"/>
      <c r="O104" s="315"/>
      <c r="P104" s="116"/>
      <c r="V104" s="295" t="s">
        <v>266</v>
      </c>
      <c r="W104" s="295" t="s">
        <v>266</v>
      </c>
      <c r="X104" s="296" t="str">
        <f>HYPERLINK("#'Applying information resources'!$I$10")</f>
        <v>#'Applying information resources'!$I$10</v>
      </c>
      <c r="Y104" s="296" t="str">
        <f>HYPERLINK("#'Applying information resources'!$I$10")</f>
        <v>#'Applying information resources'!$I$10</v>
      </c>
      <c r="Z104" s="296" t="str">
        <f>HYPERLINK("#'Applying information resources'!$I$10")</f>
        <v>#'Applying information resources'!$I$10</v>
      </c>
      <c r="AA104" s="295" t="s">
        <v>266</v>
      </c>
      <c r="AC104" s="259" t="s">
        <v>266</v>
      </c>
      <c r="AD104" s="259" t="s">
        <v>266</v>
      </c>
      <c r="AE104" s="259" t="str">
        <f>(CONCATENATE("•",'Applying information resources'!$G$10))</f>
        <v>•A Guide for Consistent Implementation of REDD+ Safeguards.</v>
      </c>
      <c r="AF104" s="259" t="str">
        <f>(CONCATENATE("•",'Applying information resources'!$G$10))</f>
        <v>•A Guide for Consistent Implementation of REDD+ Safeguards.</v>
      </c>
      <c r="AG104" s="259" t="str">
        <f>(CONCATENATE("•",'Applying information resources'!$G$10))</f>
        <v>•A Guide for Consistent Implementation of REDD+ Safeguards.</v>
      </c>
      <c r="AH104" s="259" t="s">
        <v>266</v>
      </c>
      <c r="AJ104" s="319"/>
    </row>
    <row r="105" spans="3:36" x14ac:dyDescent="0.2">
      <c r="C105" s="115"/>
      <c r="D105" s="314" t="str">
        <f t="shared" si="7"/>
        <v/>
      </c>
      <c r="E105" s="315"/>
      <c r="F105" s="315"/>
      <c r="G105" s="315"/>
      <c r="H105" s="315"/>
      <c r="I105" s="315"/>
      <c r="J105" s="315"/>
      <c r="K105" s="315"/>
      <c r="L105" s="315"/>
      <c r="M105" s="315"/>
      <c r="N105" s="315"/>
      <c r="O105" s="315"/>
      <c r="P105" s="116"/>
      <c r="V105" s="295" t="s">
        <v>266</v>
      </c>
      <c r="W105" s="295" t="s">
        <v>266</v>
      </c>
      <c r="X105" s="296" t="str">
        <f>HYPERLINK("#'Applying information resources'!$I$26")</f>
        <v>#'Applying information resources'!$I$26</v>
      </c>
      <c r="Y105" s="296" t="str">
        <f>HYPERLINK("#'Applying information resources'!$I$26")</f>
        <v>#'Applying information resources'!$I$26</v>
      </c>
      <c r="Z105" s="296" t="str">
        <f>HYPERLINK("#'Applying information resources'!$I$26")</f>
        <v>#'Applying information resources'!$I$26</v>
      </c>
      <c r="AA105" s="295" t="s">
        <v>266</v>
      </c>
      <c r="AC105" s="259" t="s">
        <v>266</v>
      </c>
      <c r="AD105" s="259" t="s">
        <v>266</v>
      </c>
      <c r="AE105" s="259" t="str">
        <f>(CONCATENATE("•",'Applying information resources'!$G$24))</f>
        <v>•Case Study on Women’s Inclusion in REDD+ in Cambodia.</v>
      </c>
      <c r="AF105" s="259" t="str">
        <f>(CONCATENATE("•",'Applying information resources'!$G$24))</f>
        <v>•Case Study on Women’s Inclusion in REDD+ in Cambodia.</v>
      </c>
      <c r="AG105" s="259" t="str">
        <f>(CONCATENATE("•",'Applying information resources'!$G$24))</f>
        <v>•Case Study on Women’s Inclusion in REDD+ in Cambodia.</v>
      </c>
      <c r="AH105" s="259" t="s">
        <v>266</v>
      </c>
      <c r="AJ105" s="319"/>
    </row>
    <row r="106" spans="3:36" x14ac:dyDescent="0.2">
      <c r="C106" s="115"/>
      <c r="D106" s="314" t="str">
        <f t="shared" si="7"/>
        <v/>
      </c>
      <c r="E106" s="315"/>
      <c r="F106" s="315"/>
      <c r="G106" s="315"/>
      <c r="H106" s="315"/>
      <c r="I106" s="315"/>
      <c r="J106" s="315"/>
      <c r="K106" s="315"/>
      <c r="L106" s="315"/>
      <c r="M106" s="315"/>
      <c r="N106" s="315"/>
      <c r="O106" s="315"/>
      <c r="P106" s="116"/>
      <c r="V106" s="295" t="s">
        <v>266</v>
      </c>
      <c r="W106" s="295" t="s">
        <v>266</v>
      </c>
      <c r="X106" s="296" t="str">
        <f>HYPERLINK("#'Applying information resources'!$I$29")</f>
        <v>#'Applying information resources'!$I$29</v>
      </c>
      <c r="Y106" s="296" t="str">
        <f>HYPERLINK("#'Applying information resources'!$I$29")</f>
        <v>#'Applying information resources'!$I$29</v>
      </c>
      <c r="Z106" s="296" t="str">
        <f>HYPERLINK("#'Applying information resources'!$I$29")</f>
        <v>#'Applying information resources'!$I$29</v>
      </c>
      <c r="AA106" s="295" t="s">
        <v>266</v>
      </c>
      <c r="AC106" s="259" t="s">
        <v>266</v>
      </c>
      <c r="AD106" s="259" t="s">
        <v>266</v>
      </c>
      <c r="AE106" s="259" t="str">
        <f>(CONCATENATE("•",'Applying information resources'!$G$27))</f>
        <v>•Case Study on Women’s Inclusion in REDD+ in Sri Lanka.</v>
      </c>
      <c r="AF106" s="259" t="str">
        <f>(CONCATENATE("•",'Applying information resources'!$G$27))</f>
        <v>•Case Study on Women’s Inclusion in REDD+ in Sri Lanka.</v>
      </c>
      <c r="AG106" s="259" t="str">
        <f>(CONCATENATE("•",'Applying information resources'!$G$27))</f>
        <v>•Case Study on Women’s Inclusion in REDD+ in Sri Lanka.</v>
      </c>
      <c r="AH106" s="259" t="s">
        <v>266</v>
      </c>
      <c r="AJ106" s="319"/>
    </row>
    <row r="107" spans="3:36" x14ac:dyDescent="0.2">
      <c r="C107" s="115"/>
      <c r="D107" s="111"/>
      <c r="E107" s="111"/>
      <c r="F107" s="111"/>
      <c r="G107" s="111"/>
      <c r="H107" s="111"/>
      <c r="I107" s="111"/>
      <c r="J107" s="111"/>
      <c r="K107" s="111"/>
      <c r="L107" s="111"/>
      <c r="M107" s="111"/>
      <c r="N107" s="111"/>
      <c r="O107" s="111"/>
      <c r="P107" s="116"/>
      <c r="V107" s="297"/>
      <c r="W107" s="297"/>
      <c r="X107" s="297"/>
      <c r="Y107" s="297"/>
      <c r="Z107" s="297"/>
      <c r="AA107" s="297"/>
      <c r="AJ107" s="256"/>
    </row>
    <row r="108" spans="3:36" x14ac:dyDescent="0.2">
      <c r="C108" s="115" t="str">
        <f>Identifying!$M$34</f>
        <v>B.4</v>
      </c>
      <c r="D108" s="317" t="str">
        <f>T108</f>
        <v>Developing national interpretation of REDD+ safeguards</v>
      </c>
      <c r="E108" s="317"/>
      <c r="F108" s="317"/>
      <c r="G108" s="317"/>
      <c r="H108" s="317"/>
      <c r="I108" s="317"/>
      <c r="J108" s="317"/>
      <c r="K108" s="317"/>
      <c r="L108" s="317"/>
      <c r="M108" s="317"/>
      <c r="N108" s="317"/>
      <c r="O108" s="317"/>
      <c r="P108" s="116" t="str">
        <f>Identifying!$M$34</f>
        <v>B.4</v>
      </c>
      <c r="T108" s="268" t="s">
        <v>437</v>
      </c>
      <c r="V108" s="297"/>
      <c r="W108" s="297"/>
      <c r="X108" s="297"/>
      <c r="Y108" s="297"/>
      <c r="Z108" s="297"/>
      <c r="AA108" s="297"/>
      <c r="AJ108" s="256"/>
    </row>
    <row r="109" spans="3:36" ht="117" customHeight="1" x14ac:dyDescent="0.2">
      <c r="C109" s="115"/>
      <c r="D109" s="300" t="str">
        <f>Identifying!$BI$34</f>
        <v/>
      </c>
      <c r="E109" s="300"/>
      <c r="F109" s="300"/>
      <c r="G109" s="300"/>
      <c r="H109" s="300"/>
      <c r="I109" s="300"/>
      <c r="J109" s="300"/>
      <c r="K109" s="300"/>
      <c r="L109" s="300"/>
      <c r="M109" s="300"/>
      <c r="N109" s="300"/>
      <c r="O109" s="300"/>
      <c r="P109" s="116"/>
      <c r="U109" s="183">
        <f>Identifying!$AL$34</f>
        <v>0</v>
      </c>
      <c r="V109" s="297"/>
      <c r="W109" s="297"/>
      <c r="X109" s="297"/>
      <c r="Y109" s="297"/>
      <c r="Z109" s="297"/>
      <c r="AA109" s="297"/>
      <c r="AJ109" s="256"/>
    </row>
    <row r="110" spans="3:36" x14ac:dyDescent="0.2">
      <c r="C110" s="115"/>
      <c r="D110" s="314" t="str">
        <f t="shared" ref="D110:D115" si="8">HYPERLINK(LOOKUP($U$109,$V$10:$AA$10,V110:AA110),(LOOKUP($U$109,$AC$10:$AH$10,AC110:AH110)))</f>
        <v/>
      </c>
      <c r="E110" s="315"/>
      <c r="F110" s="315"/>
      <c r="G110" s="315"/>
      <c r="H110" s="315"/>
      <c r="I110" s="315"/>
      <c r="J110" s="315"/>
      <c r="K110" s="315"/>
      <c r="L110" s="315"/>
      <c r="M110" s="315"/>
      <c r="N110" s="315"/>
      <c r="O110" s="315"/>
      <c r="P110" s="116"/>
      <c r="V110" s="295" t="s">
        <v>266</v>
      </c>
      <c r="W110" s="295" t="s">
        <v>266</v>
      </c>
      <c r="X110" s="296" t="str">
        <f>HYPERLINK("#'Applying information resources'!$I$43")</f>
        <v>#'Applying information resources'!$I$43</v>
      </c>
      <c r="Y110" s="296" t="str">
        <f>HYPERLINK("#'Applying information resources'!$I$43")</f>
        <v>#'Applying information resources'!$I$43</v>
      </c>
      <c r="Z110" s="296" t="str">
        <f>HYPERLINK("#'Applying information resources'!$I$43")</f>
        <v>#'Applying information resources'!$I$43</v>
      </c>
      <c r="AA110" s="295" t="s">
        <v>266</v>
      </c>
      <c r="AC110" s="259" t="s">
        <v>266</v>
      </c>
      <c r="AD110" s="259" t="s">
        <v>266</v>
      </c>
      <c r="AE110" s="259" t="str">
        <f>(CONCATENATE("•",'Applying information resources'!$G$43))</f>
        <v>•Framework for Assessing and Monitoring Forest Governance.</v>
      </c>
      <c r="AF110" s="259" t="str">
        <f>(CONCATENATE("•",'Applying information resources'!$G$43))</f>
        <v>•Framework for Assessing and Monitoring Forest Governance.</v>
      </c>
      <c r="AG110" s="259" t="str">
        <f>(CONCATENATE("•",'Applying information resources'!$G$43))</f>
        <v>•Framework for Assessing and Monitoring Forest Governance.</v>
      </c>
      <c r="AH110" s="259" t="s">
        <v>266</v>
      </c>
      <c r="AI110" s="183" t="str">
        <f>P108</f>
        <v>B.4</v>
      </c>
      <c r="AJ110" s="319" t="str">
        <f>CONCATENATE(Identifying!AW34,Identifying!AX34, Identifying!AY34)</f>
        <v xml:space="preserve"> •Framework for Assessing and Monitoring Forest Governance; •Voluntary Guidelines on the Responsible Governance of Tenure; •Legal analysis of cross-cutting issues for REDD+ implementation: lessons learned from Mexico, Viet Nam and Zambia; •World Bank Safeguard Policies and the UNFCCC REDD+ Safeguards; •REDD+ SES Principles, Criteria and Indicators;•Developing Social and Environmental Safeguards for REDD+: a guide for bottom up approach (IMAFLORA).</v>
      </c>
    </row>
    <row r="111" spans="3:36" x14ac:dyDescent="0.2">
      <c r="C111" s="115"/>
      <c r="D111" s="314" t="str">
        <f t="shared" si="8"/>
        <v/>
      </c>
      <c r="E111" s="315"/>
      <c r="F111" s="315"/>
      <c r="G111" s="315"/>
      <c r="H111" s="315"/>
      <c r="I111" s="315"/>
      <c r="J111" s="315"/>
      <c r="K111" s="315"/>
      <c r="L111" s="315"/>
      <c r="M111" s="315"/>
      <c r="N111" s="315"/>
      <c r="O111" s="315"/>
      <c r="P111" s="116"/>
      <c r="V111" s="295" t="s">
        <v>266</v>
      </c>
      <c r="W111" s="295" t="s">
        <v>266</v>
      </c>
      <c r="X111" s="296" t="str">
        <f>HYPERLINK("#'Applying information resources'!$I$114")</f>
        <v>#'Applying information resources'!$I$114</v>
      </c>
      <c r="Y111" s="296" t="str">
        <f>HYPERLINK("#'Applying information resources'!$I$114")</f>
        <v>#'Applying information resources'!$I$114</v>
      </c>
      <c r="Z111" s="296" t="str">
        <f>HYPERLINK("#'Applying information resources'!$I$114")</f>
        <v>#'Applying information resources'!$I$114</v>
      </c>
      <c r="AA111" s="295" t="s">
        <v>266</v>
      </c>
      <c r="AC111" s="259" t="s">
        <v>266</v>
      </c>
      <c r="AD111" s="259" t="s">
        <v>266</v>
      </c>
      <c r="AE111" s="259" t="str">
        <f>(CONCATENATE("•",'Applying information resources'!$G$114))</f>
        <v>•Voluntary Guidelines on the Responsible Governance of Tenure.</v>
      </c>
      <c r="AF111" s="259" t="str">
        <f>(CONCATENATE("•",'Applying information resources'!$G$114))</f>
        <v>•Voluntary Guidelines on the Responsible Governance of Tenure.</v>
      </c>
      <c r="AG111" s="259" t="str">
        <f>(CONCATENATE("•",'Applying information resources'!$G$114))</f>
        <v>•Voluntary Guidelines on the Responsible Governance of Tenure.</v>
      </c>
      <c r="AH111" s="259" t="s">
        <v>266</v>
      </c>
      <c r="AJ111" s="319"/>
    </row>
    <row r="112" spans="3:36" ht="26.25" customHeight="1" x14ac:dyDescent="0.2">
      <c r="C112" s="115"/>
      <c r="D112" s="314" t="str">
        <f t="shared" si="8"/>
        <v/>
      </c>
      <c r="E112" s="315"/>
      <c r="F112" s="315"/>
      <c r="G112" s="315"/>
      <c r="H112" s="315"/>
      <c r="I112" s="315"/>
      <c r="J112" s="315"/>
      <c r="K112" s="315"/>
      <c r="L112" s="315"/>
      <c r="M112" s="315"/>
      <c r="N112" s="315"/>
      <c r="O112" s="315"/>
      <c r="P112" s="116"/>
      <c r="V112" s="295" t="s">
        <v>266</v>
      </c>
      <c r="W112" s="295" t="s">
        <v>266</v>
      </c>
      <c r="X112" s="296" t="str">
        <f>HYPERLINK("#'Applying information resources'!$I$78")</f>
        <v>#'Applying information resources'!$I$78</v>
      </c>
      <c r="Y112" s="296" t="str">
        <f>HYPERLINK("#'Applying information resources'!$I$78")</f>
        <v>#'Applying information resources'!$I$78</v>
      </c>
      <c r="Z112" s="296" t="str">
        <f>HYPERLINK("#'Applying information resources'!$I$78")</f>
        <v>#'Applying information resources'!$I$78</v>
      </c>
      <c r="AA112" s="295" t="s">
        <v>266</v>
      </c>
      <c r="AC112" s="259" t="s">
        <v>266</v>
      </c>
      <c r="AD112" s="259" t="s">
        <v>266</v>
      </c>
      <c r="AE112" s="259" t="str">
        <f>(CONCATENATE("•",'Applying information resources'!$G$78))</f>
        <v>•Legal analysis of cross-cutting issues for REDD+ implementation: lessons learned from Mexico, Viet Nam and Zambia.</v>
      </c>
      <c r="AF112" s="259" t="str">
        <f>(CONCATENATE("•",'Applying information resources'!$G$78))</f>
        <v>•Legal analysis of cross-cutting issues for REDD+ implementation: lessons learned from Mexico, Viet Nam and Zambia.</v>
      </c>
      <c r="AG112" s="259" t="str">
        <f>(CONCATENATE("•",'Applying information resources'!$G$78))</f>
        <v>•Legal analysis of cross-cutting issues for REDD+ implementation: lessons learned from Mexico, Viet Nam and Zambia.</v>
      </c>
      <c r="AH112" s="259" t="s">
        <v>266</v>
      </c>
      <c r="AJ112" s="319"/>
    </row>
    <row r="113" spans="3:36" x14ac:dyDescent="0.2">
      <c r="C113" s="115"/>
      <c r="D113" s="314" t="str">
        <f t="shared" si="8"/>
        <v/>
      </c>
      <c r="E113" s="315"/>
      <c r="F113" s="315"/>
      <c r="G113" s="315"/>
      <c r="H113" s="315"/>
      <c r="I113" s="315"/>
      <c r="J113" s="315"/>
      <c r="K113" s="315"/>
      <c r="L113" s="315"/>
      <c r="M113" s="315"/>
      <c r="N113" s="315"/>
      <c r="O113" s="315"/>
      <c r="P113" s="116"/>
      <c r="V113" s="295" t="s">
        <v>266</v>
      </c>
      <c r="W113" s="295" t="s">
        <v>266</v>
      </c>
      <c r="X113" s="296" t="str">
        <f>HYPERLINK("#'Applying information resources'!$I$126")</f>
        <v>#'Applying information resources'!$I$126</v>
      </c>
      <c r="Y113" s="296" t="str">
        <f>HYPERLINK("#'Applying information resources'!$I$126")</f>
        <v>#'Applying information resources'!$I$126</v>
      </c>
      <c r="Z113" s="296" t="str">
        <f>HYPERLINK("#'Applying information resources'!$I$126")</f>
        <v>#'Applying information resources'!$I$126</v>
      </c>
      <c r="AA113" s="295" t="s">
        <v>266</v>
      </c>
      <c r="AC113" s="259" t="s">
        <v>266</v>
      </c>
      <c r="AD113" s="259" t="s">
        <v>266</v>
      </c>
      <c r="AE113" s="259" t="str">
        <f>(CONCATENATE("•",'Applying information resources'!$G$126))</f>
        <v>•World Bank Safeguard Policies and the UNFCCC REDD+ Safeguards. August 28, 2013.</v>
      </c>
      <c r="AF113" s="259" t="str">
        <f>(CONCATENATE("•",'Applying information resources'!$G$126))</f>
        <v>•World Bank Safeguard Policies and the UNFCCC REDD+ Safeguards. August 28, 2013.</v>
      </c>
      <c r="AG113" s="259" t="str">
        <f>(CONCATENATE("•",'Applying information resources'!$G$126))</f>
        <v>•World Bank Safeguard Policies and the UNFCCC REDD+ Safeguards. August 28, 2013.</v>
      </c>
      <c r="AH113" s="259" t="s">
        <v>266</v>
      </c>
      <c r="AJ113" s="319"/>
    </row>
    <row r="114" spans="3:36" x14ac:dyDescent="0.2">
      <c r="C114" s="115"/>
      <c r="D114" s="314" t="str">
        <f t="shared" si="8"/>
        <v/>
      </c>
      <c r="E114" s="315"/>
      <c r="F114" s="315"/>
      <c r="G114" s="315"/>
      <c r="H114" s="315"/>
      <c r="I114" s="315"/>
      <c r="J114" s="315"/>
      <c r="K114" s="315"/>
      <c r="L114" s="315"/>
      <c r="M114" s="315"/>
      <c r="N114" s="315"/>
      <c r="O114" s="315"/>
      <c r="P114" s="116"/>
      <c r="V114" s="295" t="s">
        <v>266</v>
      </c>
      <c r="W114" s="295" t="s">
        <v>266</v>
      </c>
      <c r="X114" s="296" t="str">
        <f>HYPERLINK("#'Applying information resources'!$I$104")</f>
        <v>#'Applying information resources'!$I$104</v>
      </c>
      <c r="Y114" s="296" t="str">
        <f>HYPERLINK("#'Applying information resources'!$I$104")</f>
        <v>#'Applying information resources'!$I$104</v>
      </c>
      <c r="Z114" s="296" t="str">
        <f>HYPERLINK("#'Applying information resources'!$I$104")</f>
        <v>#'Applying information resources'!$I$104</v>
      </c>
      <c r="AA114" s="295" t="s">
        <v>266</v>
      </c>
      <c r="AC114" s="259" t="s">
        <v>266</v>
      </c>
      <c r="AD114" s="259" t="s">
        <v>266</v>
      </c>
      <c r="AE114" s="259" t="str">
        <f>(CONCATENATE("•",'Applying information resources'!$G$103))</f>
        <v>•REDD+ SES Principles and Criteria and Indicators.</v>
      </c>
      <c r="AF114" s="259" t="str">
        <f>(CONCATENATE("•",'Applying information resources'!$G$103))</f>
        <v>•REDD+ SES Principles and Criteria and Indicators.</v>
      </c>
      <c r="AG114" s="259" t="str">
        <f>(CONCATENATE("•",'Applying information resources'!$G$103))</f>
        <v>•REDD+ SES Principles and Criteria and Indicators.</v>
      </c>
      <c r="AH114" s="259" t="s">
        <v>266</v>
      </c>
      <c r="AJ114" s="319"/>
    </row>
    <row r="115" spans="3:36" x14ac:dyDescent="0.2">
      <c r="C115" s="115"/>
      <c r="D115" s="314" t="str">
        <f t="shared" si="8"/>
        <v/>
      </c>
      <c r="E115" s="315"/>
      <c r="F115" s="315"/>
      <c r="G115" s="315"/>
      <c r="H115" s="315"/>
      <c r="I115" s="315"/>
      <c r="J115" s="315"/>
      <c r="K115" s="315"/>
      <c r="L115" s="315"/>
      <c r="M115" s="315"/>
      <c r="N115" s="315"/>
      <c r="O115" s="315"/>
      <c r="P115" s="116"/>
      <c r="V115" s="295" t="s">
        <v>266</v>
      </c>
      <c r="W115" s="295" t="s">
        <v>266</v>
      </c>
      <c r="X115" s="296" t="str">
        <f>HYPERLINK("#'Applying information resources'!$I$36")</f>
        <v>#'Applying information resources'!$I$36</v>
      </c>
      <c r="Y115" s="296" t="str">
        <f>HYPERLINK("#'Applying information resources'!$I$36")</f>
        <v>#'Applying information resources'!$I$36</v>
      </c>
      <c r="Z115" s="296" t="str">
        <f>HYPERLINK("#'Applying information resources'!$I$36")</f>
        <v>#'Applying information resources'!$I$36</v>
      </c>
      <c r="AA115" s="295" t="s">
        <v>266</v>
      </c>
      <c r="AC115" s="259" t="s">
        <v>266</v>
      </c>
      <c r="AD115" s="259" t="s">
        <v>266</v>
      </c>
      <c r="AE115" s="259" t="str">
        <f>(CONCATENATE("•",'Applying information resources'!$G$31))</f>
        <v>•Developing Social and Environmental Safeguards for REDD+: a guide for a bottom-up approach.</v>
      </c>
      <c r="AF115" s="259" t="str">
        <f>(CONCATENATE("•",'Applying information resources'!$G$31))</f>
        <v>•Developing Social and Environmental Safeguards for REDD+: a guide for a bottom-up approach.</v>
      </c>
      <c r="AG115" s="259" t="str">
        <f>(CONCATENATE("•",'Applying information resources'!$G$31))</f>
        <v>•Developing Social and Environmental Safeguards for REDD+: a guide for a bottom-up approach.</v>
      </c>
      <c r="AH115" s="259" t="s">
        <v>266</v>
      </c>
      <c r="AJ115" s="319"/>
    </row>
    <row r="116" spans="3:36" x14ac:dyDescent="0.2">
      <c r="C116" s="115"/>
      <c r="D116" s="111"/>
      <c r="E116" s="111"/>
      <c r="F116" s="111"/>
      <c r="G116" s="111"/>
      <c r="H116" s="111"/>
      <c r="I116" s="111"/>
      <c r="J116" s="111"/>
      <c r="K116" s="111"/>
      <c r="L116" s="111"/>
      <c r="M116" s="111"/>
      <c r="N116" s="111"/>
      <c r="O116" s="111"/>
      <c r="P116" s="116"/>
      <c r="V116" s="297"/>
      <c r="W116" s="297"/>
      <c r="X116" s="297"/>
      <c r="Y116" s="297"/>
      <c r="Z116" s="297"/>
      <c r="AA116" s="297"/>
      <c r="AJ116" s="256"/>
    </row>
    <row r="117" spans="3:36" ht="12.75" customHeight="1" x14ac:dyDescent="0.25">
      <c r="C117" s="115"/>
      <c r="D117" s="318" t="str">
        <f>Identifying!$C$39</f>
        <v>Section C - Defining or developing safeguard policies, laws and regulations</v>
      </c>
      <c r="E117" s="318"/>
      <c r="F117" s="318"/>
      <c r="G117" s="318"/>
      <c r="H117" s="318"/>
      <c r="I117" s="318"/>
      <c r="J117" s="318"/>
      <c r="K117" s="318"/>
      <c r="L117" s="318"/>
      <c r="M117" s="318"/>
      <c r="N117" s="318"/>
      <c r="O117" s="318"/>
      <c r="P117" s="116"/>
      <c r="V117" s="297"/>
      <c r="W117" s="297"/>
      <c r="X117" s="297"/>
      <c r="Y117" s="297"/>
      <c r="Z117" s="297"/>
      <c r="AA117" s="297"/>
      <c r="AJ117" s="256"/>
    </row>
    <row r="118" spans="3:36" x14ac:dyDescent="0.2">
      <c r="C118" s="115"/>
      <c r="D118" s="111"/>
      <c r="E118" s="111"/>
      <c r="F118" s="111"/>
      <c r="G118" s="111"/>
      <c r="H118" s="111"/>
      <c r="I118" s="111"/>
      <c r="J118" s="111"/>
      <c r="K118" s="111"/>
      <c r="L118" s="111"/>
      <c r="M118" s="111"/>
      <c r="N118" s="111"/>
      <c r="O118" s="111"/>
      <c r="P118" s="116"/>
      <c r="V118" s="297"/>
      <c r="W118" s="297"/>
      <c r="X118" s="297"/>
      <c r="Y118" s="297"/>
      <c r="Z118" s="297"/>
      <c r="AA118" s="297"/>
      <c r="AJ118" s="256"/>
    </row>
    <row r="119" spans="3:36" x14ac:dyDescent="0.2">
      <c r="C119" s="115" t="str">
        <f>Identifying!$M$39</f>
        <v>C.1</v>
      </c>
      <c r="D119" s="317" t="str">
        <f>T119</f>
        <v>Conducting a PLR gap analysis</v>
      </c>
      <c r="E119" s="317"/>
      <c r="F119" s="317"/>
      <c r="G119" s="317"/>
      <c r="H119" s="317"/>
      <c r="I119" s="317"/>
      <c r="J119" s="317"/>
      <c r="K119" s="317"/>
      <c r="L119" s="317"/>
      <c r="M119" s="317"/>
      <c r="N119" s="317"/>
      <c r="O119" s="317"/>
      <c r="P119" s="116" t="str">
        <f>Identifying!$M$39</f>
        <v>C.1</v>
      </c>
      <c r="T119" s="268" t="s">
        <v>438</v>
      </c>
      <c r="V119" s="297"/>
      <c r="W119" s="297"/>
      <c r="X119" s="297"/>
      <c r="Y119" s="297"/>
      <c r="Z119" s="297"/>
      <c r="AA119" s="297"/>
      <c r="AJ119" s="256"/>
    </row>
    <row r="120" spans="3:36" ht="66" customHeight="1" x14ac:dyDescent="0.2">
      <c r="C120" s="115"/>
      <c r="D120" s="316" t="str">
        <f>Identifying!$BI$39</f>
        <v/>
      </c>
      <c r="E120" s="316"/>
      <c r="F120" s="316"/>
      <c r="G120" s="316"/>
      <c r="H120" s="316"/>
      <c r="I120" s="316"/>
      <c r="J120" s="316"/>
      <c r="K120" s="316"/>
      <c r="L120" s="316"/>
      <c r="M120" s="316"/>
      <c r="N120" s="316"/>
      <c r="O120" s="316"/>
      <c r="P120" s="116"/>
      <c r="U120" s="183">
        <f>Identifying!$AL$39</f>
        <v>0</v>
      </c>
      <c r="V120" s="297"/>
      <c r="W120" s="297"/>
      <c r="X120" s="297"/>
      <c r="Y120" s="297"/>
      <c r="Z120" s="297"/>
      <c r="AA120" s="297"/>
      <c r="AJ120" s="256"/>
    </row>
    <row r="121" spans="3:36" x14ac:dyDescent="0.2">
      <c r="C121" s="115"/>
      <c r="D121" s="314" t="str">
        <f t="shared" ref="D121:D130" si="9">HYPERLINK(LOOKUP($U$120,$V$10:$AA$10,V121:AA121),(LOOKUP($U$120,$AC$10:$AH$10,AC121:AH121)))</f>
        <v/>
      </c>
      <c r="E121" s="315"/>
      <c r="F121" s="315"/>
      <c r="G121" s="315"/>
      <c r="H121" s="315"/>
      <c r="I121" s="315"/>
      <c r="J121" s="315"/>
      <c r="K121" s="315"/>
      <c r="L121" s="315"/>
      <c r="M121" s="315"/>
      <c r="N121" s="315"/>
      <c r="O121" s="315"/>
      <c r="P121" s="116"/>
      <c r="V121" s="295" t="s">
        <v>266</v>
      </c>
      <c r="W121" s="295" t="s">
        <v>266</v>
      </c>
      <c r="X121" s="296" t="str">
        <f>HYPERLINK("#'Applying information resources'!$I$117")</f>
        <v>#'Applying information resources'!$I$117</v>
      </c>
      <c r="Y121" s="296" t="str">
        <f>HYPERLINK("#'Applying information resources'!$I$117")</f>
        <v>#'Applying information resources'!$I$117</v>
      </c>
      <c r="Z121" s="296" t="str">
        <f>HYPERLINK("#'Applying information resources'!$I$117")</f>
        <v>#'Applying information resources'!$I$117</v>
      </c>
      <c r="AA121" s="295" t="s">
        <v>266</v>
      </c>
      <c r="AC121" s="259" t="s">
        <v>266</v>
      </c>
      <c r="AD121" s="259" t="s">
        <v>266</v>
      </c>
      <c r="AE121" s="259" t="str">
        <f>(CONCATENATE("•",'Applying information resources'!$G$117))</f>
        <v>•The Benefits and Risk Tool (BeRT 2.0).</v>
      </c>
      <c r="AF121" s="259" t="str">
        <f>(CONCATENATE("•",'Applying information resources'!$G$117))</f>
        <v>•The Benefits and Risk Tool (BeRT 2.0).</v>
      </c>
      <c r="AG121" s="259" t="str">
        <f>(CONCATENATE("•",'Applying information resources'!$G$117))</f>
        <v>•The Benefits and Risk Tool (BeRT 2.0).</v>
      </c>
      <c r="AH121" s="259" t="s">
        <v>266</v>
      </c>
      <c r="AI121" s="183" t="str">
        <f>P119</f>
        <v>C.1</v>
      </c>
      <c r="AJ121" s="319" t="str">
        <f>CONCATENATE(Identifying!AW39,Identifying!AX39, Identifying!AY39)</f>
        <v xml:space="preserve"> •The Benefits and Risks Tool (BeRT) 2.0; • UN-REDD Guidelines on Free, Prior, and Informed Consent (FPIC); •Voluntary Guidelines on the Governance of Tenure; •Policy Brief: Tenure &amp; REDD+: Developing enabling tenure conditions for REDD+; •Legal analysis of cross-cutting issues for REDD+ implementation: lessons learned from Mexico, Viet Nam and Zambia; •Guidance on Conducting REDD+ Corruption Risk Assessment; •A Guide to Understanding and Implementing UNFCCC REDD+ Safeguards (Client Earth); •Conceptual framework for the design of a national safeguards system (Climate Law &amp; Policy); •Recommendations for the design of a national safeguards systems in Mexico (Climate Law &amp; Policy); •Roadmap for Environmental and Social Safeguards for Vietnam’s National REDD+ Action Programme.</v>
      </c>
    </row>
    <row r="122" spans="3:36" x14ac:dyDescent="0.2">
      <c r="C122" s="115"/>
      <c r="D122" s="314" t="str">
        <f t="shared" si="9"/>
        <v/>
      </c>
      <c r="E122" s="315"/>
      <c r="F122" s="315"/>
      <c r="G122" s="315"/>
      <c r="H122" s="315"/>
      <c r="I122" s="315"/>
      <c r="J122" s="315"/>
      <c r="K122" s="315"/>
      <c r="L122" s="315"/>
      <c r="M122" s="315"/>
      <c r="N122" s="315"/>
      <c r="O122" s="315"/>
      <c r="P122" s="116"/>
      <c r="V122" s="295" t="s">
        <v>266</v>
      </c>
      <c r="W122" s="295" t="s">
        <v>266</v>
      </c>
      <c r="X122" s="296" t="str">
        <f>HYPERLINK("#'Applying information resources'!$I$110")</f>
        <v>#'Applying information resources'!$I$110</v>
      </c>
      <c r="Y122" s="296" t="str">
        <f>HYPERLINK("#'Applying information resources'!$I$110")</f>
        <v>#'Applying information resources'!$I$110</v>
      </c>
      <c r="Z122" s="296" t="str">
        <f>HYPERLINK("#'Applying information resources'!$I$110")</f>
        <v>#'Applying information resources'!$I$110</v>
      </c>
      <c r="AA122" s="295" t="s">
        <v>266</v>
      </c>
      <c r="AC122" s="259" t="s">
        <v>266</v>
      </c>
      <c r="AD122" s="259" t="s">
        <v>266</v>
      </c>
      <c r="AE122" s="259" t="str">
        <f>(CONCATENATE("•",'Applying information resources'!$G$110))</f>
        <v>•UN-REDD Programme Guidelines on Free, Prior, and Informed Consent (FPIC).</v>
      </c>
      <c r="AF122" s="259" t="str">
        <f>(CONCATENATE("•",'Applying information resources'!$G$110))</f>
        <v>•UN-REDD Programme Guidelines on Free, Prior, and Informed Consent (FPIC).</v>
      </c>
      <c r="AG122" s="259" t="str">
        <f>(CONCATENATE("•",'Applying information resources'!$G$110))</f>
        <v>•UN-REDD Programme Guidelines on Free, Prior, and Informed Consent (FPIC).</v>
      </c>
      <c r="AH122" s="259" t="s">
        <v>266</v>
      </c>
      <c r="AJ122" s="319"/>
    </row>
    <row r="123" spans="3:36" x14ac:dyDescent="0.2">
      <c r="C123" s="115"/>
      <c r="D123" s="314" t="str">
        <f t="shared" si="9"/>
        <v/>
      </c>
      <c r="E123" s="315"/>
      <c r="F123" s="315"/>
      <c r="G123" s="315"/>
      <c r="H123" s="315"/>
      <c r="I123" s="315"/>
      <c r="J123" s="315"/>
      <c r="K123" s="315"/>
      <c r="L123" s="315"/>
      <c r="M123" s="315"/>
      <c r="N123" s="315"/>
      <c r="O123" s="315"/>
      <c r="P123" s="116"/>
      <c r="V123" s="295" t="s">
        <v>266</v>
      </c>
      <c r="W123" s="295" t="s">
        <v>266</v>
      </c>
      <c r="X123" s="296" t="str">
        <f>HYPERLINK("#'Applying information resources'!$I$115")</f>
        <v>#'Applying information resources'!$I$115</v>
      </c>
      <c r="Y123" s="296" t="str">
        <f>HYPERLINK("#'Applying information resources'!$I$115")</f>
        <v>#'Applying information resources'!$I$115</v>
      </c>
      <c r="Z123" s="296" t="str">
        <f>HYPERLINK("#'Applying information resources'!$I$115")</f>
        <v>#'Applying information resources'!$I$115</v>
      </c>
      <c r="AA123" s="295" t="s">
        <v>266</v>
      </c>
      <c r="AC123" s="259" t="s">
        <v>266</v>
      </c>
      <c r="AD123" s="259" t="s">
        <v>266</v>
      </c>
      <c r="AE123" s="259" t="str">
        <f>(CONCATENATE("•",'Applying information resources'!$G$114))</f>
        <v>•Voluntary Guidelines on the Responsible Governance of Tenure.</v>
      </c>
      <c r="AF123" s="259" t="str">
        <f>(CONCATENATE("•",'Applying information resources'!$G$114))</f>
        <v>•Voluntary Guidelines on the Responsible Governance of Tenure.</v>
      </c>
      <c r="AG123" s="259" t="str">
        <f>(CONCATENATE("•",'Applying information resources'!$G$114))</f>
        <v>•Voluntary Guidelines on the Responsible Governance of Tenure.</v>
      </c>
      <c r="AH123" s="259" t="s">
        <v>266</v>
      </c>
      <c r="AJ123" s="319"/>
    </row>
    <row r="124" spans="3:36" x14ac:dyDescent="0.2">
      <c r="C124" s="115"/>
      <c r="D124" s="314" t="str">
        <f t="shared" si="9"/>
        <v/>
      </c>
      <c r="E124" s="315"/>
      <c r="F124" s="315"/>
      <c r="G124" s="315"/>
      <c r="H124" s="315"/>
      <c r="I124" s="315"/>
      <c r="J124" s="315"/>
      <c r="K124" s="315"/>
      <c r="L124" s="315"/>
      <c r="M124" s="315"/>
      <c r="N124" s="315"/>
      <c r="O124" s="315"/>
      <c r="P124" s="116"/>
      <c r="V124" s="295" t="s">
        <v>266</v>
      </c>
      <c r="W124" s="295" t="s">
        <v>266</v>
      </c>
      <c r="X124" s="296" t="str">
        <f>HYPERLINK("#'Applying information resources'!$I$102")</f>
        <v>#'Applying information resources'!$I$102</v>
      </c>
      <c r="Y124" s="296" t="str">
        <f>HYPERLINK("#'Applying information resources'!$I$102")</f>
        <v>#'Applying information resources'!$I$102</v>
      </c>
      <c r="Z124" s="296" t="str">
        <f>HYPERLINK("#'Applying information resources'!$I$102")</f>
        <v>#'Applying information resources'!$I$102</v>
      </c>
      <c r="AA124" s="295" t="s">
        <v>266</v>
      </c>
      <c r="AC124" s="259" t="s">
        <v>266</v>
      </c>
      <c r="AD124" s="259" t="s">
        <v>266</v>
      </c>
      <c r="AE124" s="259" t="str">
        <f>(CONCATENATE("•",'Applying information resources'!$G$102))</f>
        <v>•Policy Brief: Tenure &amp; REDD+: Developing enabling tenure conditions for REDD+.</v>
      </c>
      <c r="AF124" s="259" t="str">
        <f>(CONCATENATE("•",'Applying information resources'!$G$102))</f>
        <v>•Policy Brief: Tenure &amp; REDD+: Developing enabling tenure conditions for REDD+.</v>
      </c>
      <c r="AG124" s="259" t="str">
        <f>(CONCATENATE("•",'Applying information resources'!$G$102))</f>
        <v>•Policy Brief: Tenure &amp; REDD+: Developing enabling tenure conditions for REDD+.</v>
      </c>
      <c r="AH124" s="259" t="s">
        <v>266</v>
      </c>
      <c r="AJ124" s="319"/>
    </row>
    <row r="125" spans="3:36" ht="26.25" customHeight="1" x14ac:dyDescent="0.2">
      <c r="C125" s="115"/>
      <c r="D125" s="314" t="str">
        <f t="shared" si="9"/>
        <v/>
      </c>
      <c r="E125" s="315"/>
      <c r="F125" s="315"/>
      <c r="G125" s="315"/>
      <c r="H125" s="315"/>
      <c r="I125" s="315"/>
      <c r="J125" s="315"/>
      <c r="K125" s="315"/>
      <c r="L125" s="315"/>
      <c r="M125" s="315"/>
      <c r="N125" s="315"/>
      <c r="O125" s="315"/>
      <c r="P125" s="116"/>
      <c r="V125" s="295" t="s">
        <v>266</v>
      </c>
      <c r="W125" s="295" t="s">
        <v>266</v>
      </c>
      <c r="X125" s="296" t="str">
        <f>HYPERLINK("#'Applying information resources'!$I$79")</f>
        <v>#'Applying information resources'!$I$79</v>
      </c>
      <c r="Y125" s="296" t="str">
        <f>HYPERLINK("#'Applying information resources'!$I$79")</f>
        <v>#'Applying information resources'!$I$79</v>
      </c>
      <c r="Z125" s="296" t="str">
        <f>HYPERLINK("#'Applying information resources'!$I$79")</f>
        <v>#'Applying information resources'!$I$79</v>
      </c>
      <c r="AA125" s="295" t="s">
        <v>266</v>
      </c>
      <c r="AC125" s="259" t="s">
        <v>266</v>
      </c>
      <c r="AD125" s="259" t="s">
        <v>266</v>
      </c>
      <c r="AE125" s="259" t="str">
        <f>(CONCATENATE("•",'Applying information resources'!$G$78))</f>
        <v>•Legal analysis of cross-cutting issues for REDD+ implementation: lessons learned from Mexico, Viet Nam and Zambia.</v>
      </c>
      <c r="AF125" s="259" t="str">
        <f>(CONCATENATE("•",'Applying information resources'!$G$78))</f>
        <v>•Legal analysis of cross-cutting issues for REDD+ implementation: lessons learned from Mexico, Viet Nam and Zambia.</v>
      </c>
      <c r="AG125" s="259" t="str">
        <f>(CONCATENATE("•",'Applying information resources'!$G$78))</f>
        <v>•Legal analysis of cross-cutting issues for REDD+ implementation: lessons learned from Mexico, Viet Nam and Zambia.</v>
      </c>
      <c r="AH125" s="259" t="s">
        <v>266</v>
      </c>
      <c r="AJ125" s="319"/>
    </row>
    <row r="126" spans="3:36" x14ac:dyDescent="0.2">
      <c r="C126" s="115"/>
      <c r="D126" s="314" t="str">
        <f t="shared" si="9"/>
        <v/>
      </c>
      <c r="E126" s="315"/>
      <c r="F126" s="315"/>
      <c r="G126" s="315"/>
      <c r="H126" s="315"/>
      <c r="I126" s="315"/>
      <c r="J126" s="315"/>
      <c r="K126" s="315"/>
      <c r="L126" s="315"/>
      <c r="M126" s="315"/>
      <c r="N126" s="315"/>
      <c r="O126" s="315"/>
      <c r="P126" s="116"/>
      <c r="V126" s="295" t="s">
        <v>266</v>
      </c>
      <c r="W126" s="295" t="s">
        <v>266</v>
      </c>
      <c r="X126" s="296" t="str">
        <f>HYPERLINK("#'Applying information resources'!$I$55")</f>
        <v>#'Applying information resources'!$I$55</v>
      </c>
      <c r="Y126" s="296" t="str">
        <f>HYPERLINK("#'Applying information resources'!$I$55")</f>
        <v>#'Applying information resources'!$I$55</v>
      </c>
      <c r="Z126" s="296" t="str">
        <f>HYPERLINK("#'Applying information resources'!$I$55")</f>
        <v>#'Applying information resources'!$I$55</v>
      </c>
      <c r="AA126" s="295" t="s">
        <v>266</v>
      </c>
      <c r="AC126" s="259" t="s">
        <v>266</v>
      </c>
      <c r="AD126" s="259" t="s">
        <v>266</v>
      </c>
      <c r="AE126" s="259" t="str">
        <f>(CONCATENATE("•",'Applying information resources'!$G$51))</f>
        <v>•Guidance on Conducting REDD+ Corruption Risk Assessment.</v>
      </c>
      <c r="AF126" s="259" t="str">
        <f>(CONCATENATE("•",'Applying information resources'!$G$51))</f>
        <v>•Guidance on Conducting REDD+ Corruption Risk Assessment.</v>
      </c>
      <c r="AG126" s="259" t="str">
        <f>(CONCATENATE("•",'Applying information resources'!$G$51))</f>
        <v>•Guidance on Conducting REDD+ Corruption Risk Assessment.</v>
      </c>
      <c r="AH126" s="259" t="s">
        <v>266</v>
      </c>
      <c r="AJ126" s="319"/>
    </row>
    <row r="127" spans="3:36" x14ac:dyDescent="0.2">
      <c r="C127" s="115"/>
      <c r="D127" s="314" t="str">
        <f t="shared" si="9"/>
        <v/>
      </c>
      <c r="E127" s="315"/>
      <c r="F127" s="315"/>
      <c r="G127" s="315"/>
      <c r="H127" s="315"/>
      <c r="I127" s="315"/>
      <c r="J127" s="315"/>
      <c r="K127" s="315"/>
      <c r="L127" s="315"/>
      <c r="M127" s="315"/>
      <c r="N127" s="315"/>
      <c r="O127" s="315"/>
      <c r="P127" s="116"/>
      <c r="V127" s="295" t="s">
        <v>266</v>
      </c>
      <c r="W127" s="295" t="s">
        <v>266</v>
      </c>
      <c r="X127" s="296" t="str">
        <f>HYPERLINK("#'Applying information resources'!$I$12")</f>
        <v>#'Applying information resources'!$I$12</v>
      </c>
      <c r="Y127" s="296" t="str">
        <f>HYPERLINK("#'Applying information resources'!$I$12")</f>
        <v>#'Applying information resources'!$I$12</v>
      </c>
      <c r="Z127" s="296" t="str">
        <f>HYPERLINK("#'Applying information resources'!$I$12")</f>
        <v>#'Applying information resources'!$I$12</v>
      </c>
      <c r="AA127" s="295" t="s">
        <v>266</v>
      </c>
      <c r="AC127" s="259" t="s">
        <v>266</v>
      </c>
      <c r="AD127" s="259" t="s">
        <v>266</v>
      </c>
      <c r="AE127" s="259" t="str">
        <f>(CONCATENATE("•",'Applying information resources'!$G$11))</f>
        <v>•A Guide to Understanding and Implementing UNFCCC REDD+ Safeguards.</v>
      </c>
      <c r="AF127" s="259" t="str">
        <f>(CONCATENATE("•",'Applying information resources'!$G$11))</f>
        <v>•A Guide to Understanding and Implementing UNFCCC REDD+ Safeguards.</v>
      </c>
      <c r="AG127" s="259" t="str">
        <f>(CONCATENATE("•",'Applying information resources'!$G$11))</f>
        <v>•A Guide to Understanding and Implementing UNFCCC REDD+ Safeguards.</v>
      </c>
      <c r="AH127" s="259" t="s">
        <v>266</v>
      </c>
      <c r="AJ127" s="319"/>
    </row>
    <row r="128" spans="3:36" x14ac:dyDescent="0.2">
      <c r="C128" s="115"/>
      <c r="D128" s="314" t="str">
        <f t="shared" si="9"/>
        <v/>
      </c>
      <c r="E128" s="315"/>
      <c r="F128" s="315"/>
      <c r="G128" s="315"/>
      <c r="H128" s="315"/>
      <c r="I128" s="315"/>
      <c r="J128" s="315"/>
      <c r="K128" s="315"/>
      <c r="L128" s="315"/>
      <c r="M128" s="315"/>
      <c r="N128" s="315"/>
      <c r="O128" s="315"/>
      <c r="P128" s="116"/>
      <c r="V128" s="295" t="s">
        <v>266</v>
      </c>
      <c r="W128" s="295" t="s">
        <v>266</v>
      </c>
      <c r="X128" s="296" t="str">
        <f>HYPERLINK("#'Applying information resources'!$I$119")</f>
        <v>#'Applying information resources'!$I$119</v>
      </c>
      <c r="Y128" s="296" t="str">
        <f>HYPERLINK("#'Applying information resources'!$I$119")</f>
        <v>#'Applying information resources'!$I$119</v>
      </c>
      <c r="Z128" s="296" t="str">
        <f>HYPERLINK("#'Applying information resources'!$I$119")</f>
        <v>#'Applying information resources'!$I$119</v>
      </c>
      <c r="AA128" s="295" t="s">
        <v>266</v>
      </c>
      <c r="AC128" s="259" t="s">
        <v>266</v>
      </c>
      <c r="AD128" s="259" t="s">
        <v>266</v>
      </c>
      <c r="AE128" s="259" t="str">
        <f>(CONCATENATE("•",'Applying information resources'!$G$119))</f>
        <v>•Conceptual framework for the design of a country safeguards system in Mexico.</v>
      </c>
      <c r="AF128" s="259" t="str">
        <f>(CONCATENATE("•",'Applying information resources'!$G$119))</f>
        <v>•Conceptual framework for the design of a country safeguards system in Mexico.</v>
      </c>
      <c r="AG128" s="259" t="str">
        <f>(CONCATENATE("•",'Applying information resources'!$G$119))</f>
        <v>•Conceptual framework for the design of a country safeguards system in Mexico.</v>
      </c>
      <c r="AH128" s="259" t="s">
        <v>266</v>
      </c>
      <c r="AJ128" s="319"/>
    </row>
    <row r="129" spans="3:36" x14ac:dyDescent="0.2">
      <c r="C129" s="115"/>
      <c r="D129" s="314" t="str">
        <f t="shared" si="9"/>
        <v/>
      </c>
      <c r="E129" s="315"/>
      <c r="F129" s="315"/>
      <c r="G129" s="315"/>
      <c r="H129" s="315"/>
      <c r="I129" s="315"/>
      <c r="J129" s="315"/>
      <c r="K129" s="315"/>
      <c r="L129" s="315"/>
      <c r="M129" s="315"/>
      <c r="N129" s="315"/>
      <c r="O129" s="315"/>
      <c r="P129" s="116"/>
      <c r="V129" s="295" t="s">
        <v>266</v>
      </c>
      <c r="W129" s="295" t="s">
        <v>266</v>
      </c>
      <c r="X129" s="296" t="str">
        <f>HYPERLINK("#'Applying information resources'!$I$120")</f>
        <v>#'Applying information resources'!$I$120</v>
      </c>
      <c r="Y129" s="296" t="str">
        <f>HYPERLINK("#'Applying information resources'!$I$120")</f>
        <v>#'Applying information resources'!$I$120</v>
      </c>
      <c r="Z129" s="296" t="str">
        <f>HYPERLINK("#'Applying information resources'!$I$120")</f>
        <v>#'Applying information resources'!$I$120</v>
      </c>
      <c r="AA129" s="295" t="s">
        <v>266</v>
      </c>
      <c r="AC129" s="259" t="s">
        <v>266</v>
      </c>
      <c r="AD129" s="259" t="s">
        <v>266</v>
      </c>
      <c r="AE129" s="259" t="str">
        <f>(CONCATENATE("•",'Applying information resources'!$G$120))</f>
        <v>•Recommendations for the design of a country safeguards system in Mexico.</v>
      </c>
      <c r="AF129" s="259" t="str">
        <f>(CONCATENATE("•",'Applying information resources'!$G$120))</f>
        <v>•Recommendations for the design of a country safeguards system in Mexico.</v>
      </c>
      <c r="AG129" s="259" t="str">
        <f>(CONCATENATE("•",'Applying information resources'!$G$120))</f>
        <v>•Recommendations for the design of a country safeguards system in Mexico.</v>
      </c>
      <c r="AH129" s="259" t="s">
        <v>266</v>
      </c>
      <c r="AJ129" s="319"/>
    </row>
    <row r="130" spans="3:36" x14ac:dyDescent="0.2">
      <c r="C130" s="115"/>
      <c r="D130" s="314" t="str">
        <f t="shared" si="9"/>
        <v/>
      </c>
      <c r="E130" s="315"/>
      <c r="F130" s="315"/>
      <c r="G130" s="315"/>
      <c r="H130" s="315"/>
      <c r="I130" s="315"/>
      <c r="J130" s="315"/>
      <c r="K130" s="315"/>
      <c r="L130" s="315"/>
      <c r="M130" s="315"/>
      <c r="N130" s="315"/>
      <c r="O130" s="315"/>
      <c r="P130" s="116"/>
      <c r="V130" s="295" t="s">
        <v>266</v>
      </c>
      <c r="W130" s="295" t="s">
        <v>266</v>
      </c>
      <c r="X130" s="296" t="str">
        <f>HYPERLINK("#'Applying information resources'!$I$105")</f>
        <v>#'Applying information resources'!$I$105</v>
      </c>
      <c r="Y130" s="296" t="str">
        <f>HYPERLINK("#'Applying information resources'!$I$105")</f>
        <v>#'Applying information resources'!$I$105</v>
      </c>
      <c r="Z130" s="296" t="str">
        <f>HYPERLINK("#'Applying information resources'!$I$105")</f>
        <v>#'Applying information resources'!$I$105</v>
      </c>
      <c r="AA130" s="295" t="s">
        <v>266</v>
      </c>
      <c r="AC130" s="259" t="s">
        <v>266</v>
      </c>
      <c r="AD130" s="259" t="s">
        <v>266</v>
      </c>
      <c r="AE130" s="259" t="str">
        <f>(CONCATENATE("•",'Applying information resources'!$G$105))</f>
        <v>•Safeguard Roadmap for Vietnam’s National REDD+ Action Programme (Version 2.0).</v>
      </c>
      <c r="AF130" s="259" t="str">
        <f>(CONCATENATE("•",'Applying information resources'!$G$105))</f>
        <v>•Safeguard Roadmap for Vietnam’s National REDD+ Action Programme (Version 2.0).</v>
      </c>
      <c r="AG130" s="259" t="str">
        <f>(CONCATENATE("•",'Applying information resources'!$G$105))</f>
        <v>•Safeguard Roadmap for Vietnam’s National REDD+ Action Programme (Version 2.0).</v>
      </c>
      <c r="AH130" s="259" t="s">
        <v>266</v>
      </c>
      <c r="AJ130" s="319"/>
    </row>
    <row r="131" spans="3:36" x14ac:dyDescent="0.2">
      <c r="C131" s="115"/>
      <c r="D131" s="111"/>
      <c r="E131" s="111"/>
      <c r="F131" s="111"/>
      <c r="G131" s="111"/>
      <c r="H131" s="111"/>
      <c r="I131" s="111"/>
      <c r="J131" s="111"/>
      <c r="K131" s="111"/>
      <c r="L131" s="111"/>
      <c r="M131" s="111"/>
      <c r="N131" s="111"/>
      <c r="O131" s="111"/>
      <c r="P131" s="116"/>
      <c r="V131" s="297"/>
      <c r="W131" s="297"/>
      <c r="X131" s="297"/>
      <c r="Y131" s="297"/>
      <c r="Z131" s="297"/>
      <c r="AA131" s="297"/>
      <c r="AJ131" s="256"/>
    </row>
    <row r="132" spans="3:36" x14ac:dyDescent="0.2">
      <c r="C132" s="115" t="str">
        <f>Identifying!$M$41</f>
        <v>C.2</v>
      </c>
      <c r="D132" s="317" t="str">
        <f>T132</f>
        <v>Developing/ Amending PLRs</v>
      </c>
      <c r="E132" s="317"/>
      <c r="F132" s="317"/>
      <c r="G132" s="317"/>
      <c r="H132" s="317"/>
      <c r="I132" s="317"/>
      <c r="J132" s="317"/>
      <c r="K132" s="317"/>
      <c r="L132" s="317"/>
      <c r="M132" s="317"/>
      <c r="N132" s="317"/>
      <c r="O132" s="317"/>
      <c r="P132" s="116" t="str">
        <f>Identifying!$M$41</f>
        <v>C.2</v>
      </c>
      <c r="T132" s="268" t="s">
        <v>284</v>
      </c>
      <c r="V132" s="297"/>
      <c r="W132" s="297"/>
      <c r="X132" s="297"/>
      <c r="Y132" s="297"/>
      <c r="Z132" s="297"/>
      <c r="AA132" s="297"/>
      <c r="AJ132" s="256"/>
    </row>
    <row r="133" spans="3:36" ht="57" customHeight="1" x14ac:dyDescent="0.2">
      <c r="C133" s="115"/>
      <c r="D133" s="316" t="str">
        <f>Identifying!$BI$41</f>
        <v/>
      </c>
      <c r="E133" s="316"/>
      <c r="F133" s="316"/>
      <c r="G133" s="316"/>
      <c r="H133" s="316"/>
      <c r="I133" s="316"/>
      <c r="J133" s="316"/>
      <c r="K133" s="316"/>
      <c r="L133" s="316"/>
      <c r="M133" s="316"/>
      <c r="N133" s="316"/>
      <c r="O133" s="316"/>
      <c r="P133" s="116"/>
      <c r="U133" s="183">
        <f>Identifying!$AL$41</f>
        <v>0</v>
      </c>
      <c r="V133" s="297"/>
      <c r="W133" s="297"/>
      <c r="X133" s="297"/>
      <c r="Y133" s="297"/>
      <c r="Z133" s="297"/>
      <c r="AA133" s="297"/>
      <c r="AJ133" s="256"/>
    </row>
    <row r="134" spans="3:36" x14ac:dyDescent="0.2">
      <c r="C134" s="115"/>
      <c r="D134" s="314" t="str">
        <f t="shared" ref="D134:D142" si="10">HYPERLINK(LOOKUP($U$133,$V$10:$AA$10,V134:AA134),(LOOKUP($U$133,$AC$10:$AH$10,AC134:AH134)))</f>
        <v/>
      </c>
      <c r="E134" s="315"/>
      <c r="F134" s="315"/>
      <c r="G134" s="315"/>
      <c r="H134" s="315"/>
      <c r="I134" s="315"/>
      <c r="J134" s="315"/>
      <c r="K134" s="315"/>
      <c r="L134" s="315"/>
      <c r="M134" s="315"/>
      <c r="N134" s="315"/>
      <c r="O134" s="315"/>
      <c r="P134" s="116"/>
      <c r="V134" s="295" t="s">
        <v>266</v>
      </c>
      <c r="W134" s="295" t="s">
        <v>266</v>
      </c>
      <c r="X134" s="296" t="str">
        <f>HYPERLINK("#'Applying information resources'!$I$117")</f>
        <v>#'Applying information resources'!$I$117</v>
      </c>
      <c r="Y134" s="296" t="str">
        <f>HYPERLINK("#'Applying information resources'!$I$117")</f>
        <v>#'Applying information resources'!$I$117</v>
      </c>
      <c r="Z134" s="296" t="str">
        <f>HYPERLINK("#'Applying information resources'!$I$117")</f>
        <v>#'Applying information resources'!$I$117</v>
      </c>
      <c r="AA134" s="295" t="s">
        <v>266</v>
      </c>
      <c r="AC134" s="259" t="s">
        <v>266</v>
      </c>
      <c r="AD134" s="259" t="s">
        <v>266</v>
      </c>
      <c r="AE134" s="259" t="str">
        <f>(CONCATENATE("•",'Applying information resources'!$G$117))</f>
        <v>•The Benefits and Risk Tool (BeRT 2.0).</v>
      </c>
      <c r="AF134" s="259" t="str">
        <f>(CONCATENATE("•",'Applying information resources'!$G$117))</f>
        <v>•The Benefits and Risk Tool (BeRT 2.0).</v>
      </c>
      <c r="AG134" s="259" t="str">
        <f>(CONCATENATE("•",'Applying information resources'!$G$117))</f>
        <v>•The Benefits and Risk Tool (BeRT 2.0).</v>
      </c>
      <c r="AH134" s="259" t="s">
        <v>266</v>
      </c>
      <c r="AI134" s="183" t="str">
        <f>P132</f>
        <v>C.2</v>
      </c>
      <c r="AJ134" s="319" t="str">
        <f>CONCATENATE(Identifying!AW41,Identifying!AX41, Identifying!AY41)</f>
        <v xml:space="preserve"> •The Benefits and Risks Tool (BeRT) 2.0; •UN-REDD Guidelines on Free, Prior, and Informed Consent (FPIC); •Voluntary Guidelines on the Governance of Tenure; •Policy Brief: Tenure &amp; REDD+: Developing enabling tenure conditions for REDD+; •Development Law Service; •Legal analysis of cross-cutting issues for REDD+ implementation: lessons learned from Mexico, Viet Nam and Zambia; •FCPF Common Approach Document (Attachment 1 Guidelines and Generic Terms of Reference for ESMF); •A Guide to Understanding and Implementing UNFCCC REDD+ Safeguards (Client Earth); •Roadmap for Environmental and Social Safeguards for Vietnam’s National REDD+ Action Programme.</v>
      </c>
    </row>
    <row r="135" spans="3:36" x14ac:dyDescent="0.2">
      <c r="C135" s="115"/>
      <c r="D135" s="314" t="str">
        <f t="shared" si="10"/>
        <v/>
      </c>
      <c r="E135" s="315"/>
      <c r="F135" s="315"/>
      <c r="G135" s="315"/>
      <c r="H135" s="315"/>
      <c r="I135" s="315"/>
      <c r="J135" s="315"/>
      <c r="K135" s="315"/>
      <c r="L135" s="315"/>
      <c r="M135" s="315"/>
      <c r="N135" s="315"/>
      <c r="O135" s="315"/>
      <c r="P135" s="116"/>
      <c r="V135" s="295" t="s">
        <v>266</v>
      </c>
      <c r="W135" s="295" t="s">
        <v>266</v>
      </c>
      <c r="X135" s="296" t="str">
        <f>HYPERLINK("#'Applying information resources'!$I$110")</f>
        <v>#'Applying information resources'!$I$110</v>
      </c>
      <c r="Y135" s="296" t="str">
        <f>HYPERLINK("#'Applying information resources'!$I$110")</f>
        <v>#'Applying information resources'!$I$110</v>
      </c>
      <c r="Z135" s="296" t="str">
        <f>HYPERLINK("#'Applying information resources'!$I$110")</f>
        <v>#'Applying information resources'!$I$110</v>
      </c>
      <c r="AA135" s="295" t="s">
        <v>266</v>
      </c>
      <c r="AC135" s="259" t="s">
        <v>266</v>
      </c>
      <c r="AD135" s="259" t="s">
        <v>266</v>
      </c>
      <c r="AE135" s="259" t="str">
        <f>(CONCATENATE("•",'Applying information resources'!$G$110))</f>
        <v>•UN-REDD Programme Guidelines on Free, Prior, and Informed Consent (FPIC).</v>
      </c>
      <c r="AF135" s="259" t="str">
        <f>(CONCATENATE("•",'Applying information resources'!$G$110))</f>
        <v>•UN-REDD Programme Guidelines on Free, Prior, and Informed Consent (FPIC).</v>
      </c>
      <c r="AG135" s="259" t="str">
        <f>(CONCATENATE("•",'Applying information resources'!$G$110))</f>
        <v>•UN-REDD Programme Guidelines on Free, Prior, and Informed Consent (FPIC).</v>
      </c>
      <c r="AH135" s="259" t="s">
        <v>266</v>
      </c>
      <c r="AJ135" s="319"/>
    </row>
    <row r="136" spans="3:36" x14ac:dyDescent="0.2">
      <c r="C136" s="115"/>
      <c r="D136" s="314" t="str">
        <f t="shared" si="10"/>
        <v/>
      </c>
      <c r="E136" s="315"/>
      <c r="F136" s="315"/>
      <c r="G136" s="315"/>
      <c r="H136" s="315"/>
      <c r="I136" s="315"/>
      <c r="J136" s="315"/>
      <c r="K136" s="315"/>
      <c r="L136" s="315"/>
      <c r="M136" s="315"/>
      <c r="N136" s="315"/>
      <c r="O136" s="315"/>
      <c r="P136" s="116"/>
      <c r="V136" s="295" t="s">
        <v>266</v>
      </c>
      <c r="W136" s="295" t="s">
        <v>266</v>
      </c>
      <c r="X136" s="296" t="str">
        <f>HYPERLINK("#'Applying information resources'!$I$115")</f>
        <v>#'Applying information resources'!$I$115</v>
      </c>
      <c r="Y136" s="296" t="str">
        <f>HYPERLINK("#'Applying information resources'!$I$115")</f>
        <v>#'Applying information resources'!$I$115</v>
      </c>
      <c r="Z136" s="296" t="str">
        <f>HYPERLINK("#'Applying information resources'!$I$115")</f>
        <v>#'Applying information resources'!$I$115</v>
      </c>
      <c r="AA136" s="295" t="s">
        <v>266</v>
      </c>
      <c r="AC136" s="259" t="s">
        <v>266</v>
      </c>
      <c r="AD136" s="259" t="s">
        <v>266</v>
      </c>
      <c r="AE136" s="259" t="str">
        <f>(CONCATENATE("•",'Applying information resources'!$G$114))</f>
        <v>•Voluntary Guidelines on the Responsible Governance of Tenure.</v>
      </c>
      <c r="AF136" s="259" t="str">
        <f>(CONCATENATE("•",'Applying information resources'!$G$114))</f>
        <v>•Voluntary Guidelines on the Responsible Governance of Tenure.</v>
      </c>
      <c r="AG136" s="259" t="str">
        <f>(CONCATENATE("•",'Applying information resources'!$G$114))</f>
        <v>•Voluntary Guidelines on the Responsible Governance of Tenure.</v>
      </c>
      <c r="AH136" s="259" t="s">
        <v>266</v>
      </c>
      <c r="AJ136" s="319"/>
    </row>
    <row r="137" spans="3:36" x14ac:dyDescent="0.2">
      <c r="C137" s="115"/>
      <c r="D137" s="314" t="str">
        <f t="shared" si="10"/>
        <v/>
      </c>
      <c r="E137" s="315"/>
      <c r="F137" s="315"/>
      <c r="G137" s="315"/>
      <c r="H137" s="315"/>
      <c r="I137" s="315"/>
      <c r="J137" s="315"/>
      <c r="K137" s="315"/>
      <c r="L137" s="315"/>
      <c r="M137" s="315"/>
      <c r="N137" s="315"/>
      <c r="O137" s="315"/>
      <c r="P137" s="116"/>
      <c r="V137" s="295" t="s">
        <v>266</v>
      </c>
      <c r="W137" s="295" t="s">
        <v>266</v>
      </c>
      <c r="X137" s="296" t="str">
        <f>HYPERLINK("#'Applying information resources'!$I$102")</f>
        <v>#'Applying information resources'!$I$102</v>
      </c>
      <c r="Y137" s="296" t="str">
        <f>HYPERLINK("#'Applying information resources'!$I$102")</f>
        <v>#'Applying information resources'!$I$102</v>
      </c>
      <c r="Z137" s="296" t="str">
        <f>HYPERLINK("#'Applying information resources'!$I$102")</f>
        <v>#'Applying information resources'!$I$102</v>
      </c>
      <c r="AA137" s="295" t="s">
        <v>266</v>
      </c>
      <c r="AC137" s="259" t="s">
        <v>266</v>
      </c>
      <c r="AD137" s="259" t="s">
        <v>266</v>
      </c>
      <c r="AE137" s="259" t="str">
        <f>(CONCATENATE("•",'Applying information resources'!$G$102))</f>
        <v>•Policy Brief: Tenure &amp; REDD+: Developing enabling tenure conditions for REDD+.</v>
      </c>
      <c r="AF137" s="259" t="str">
        <f>(CONCATENATE("•",'Applying information resources'!$G$102))</f>
        <v>•Policy Brief: Tenure &amp; REDD+: Developing enabling tenure conditions for REDD+.</v>
      </c>
      <c r="AG137" s="259" t="str">
        <f>(CONCATENATE("•",'Applying information resources'!$G$102))</f>
        <v>•Policy Brief: Tenure &amp; REDD+: Developing enabling tenure conditions for REDD+.</v>
      </c>
      <c r="AH137" s="259" t="s">
        <v>266</v>
      </c>
      <c r="AJ137" s="319"/>
    </row>
    <row r="138" spans="3:36" x14ac:dyDescent="0.2">
      <c r="C138" s="115"/>
      <c r="D138" s="314" t="str">
        <f t="shared" si="10"/>
        <v/>
      </c>
      <c r="E138" s="315"/>
      <c r="F138" s="315"/>
      <c r="G138" s="315"/>
      <c r="H138" s="315"/>
      <c r="I138" s="315"/>
      <c r="J138" s="315"/>
      <c r="K138" s="315"/>
      <c r="L138" s="315"/>
      <c r="M138" s="315"/>
      <c r="N138" s="315"/>
      <c r="O138" s="315"/>
      <c r="P138" s="116"/>
      <c r="V138" s="295" t="s">
        <v>266</v>
      </c>
      <c r="W138" s="295" t="s">
        <v>266</v>
      </c>
      <c r="X138" s="296" t="str">
        <f>HYPERLINK("#'Applying information resources'!$I$37")</f>
        <v>#'Applying information resources'!$I$37</v>
      </c>
      <c r="Y138" s="296" t="str">
        <f>HYPERLINK("#'Applying information resources'!$I$37")</f>
        <v>#'Applying information resources'!$I$37</v>
      </c>
      <c r="Z138" s="296" t="str">
        <f>HYPERLINK("#'Applying information resources'!$I$37")</f>
        <v>#'Applying information resources'!$I$37</v>
      </c>
      <c r="AA138" s="295" t="s">
        <v>266</v>
      </c>
      <c r="AC138" s="259" t="s">
        <v>266</v>
      </c>
      <c r="AD138" s="259" t="s">
        <v>266</v>
      </c>
      <c r="AE138" s="259" t="str">
        <f>(CONCATENATE("•",'Applying information resources'!$G$37))</f>
        <v>•Development Law Service.</v>
      </c>
      <c r="AF138" s="259" t="str">
        <f>(CONCATENATE("•",'Applying information resources'!$G$37))</f>
        <v>•Development Law Service.</v>
      </c>
      <c r="AG138" s="259" t="str">
        <f>(CONCATENATE("•",'Applying information resources'!$G$37))</f>
        <v>•Development Law Service.</v>
      </c>
      <c r="AH138" s="259" t="s">
        <v>266</v>
      </c>
      <c r="AJ138" s="319"/>
    </row>
    <row r="139" spans="3:36" ht="26.25" customHeight="1" x14ac:dyDescent="0.2">
      <c r="C139" s="115"/>
      <c r="D139" s="314" t="str">
        <f t="shared" si="10"/>
        <v/>
      </c>
      <c r="E139" s="315"/>
      <c r="F139" s="315"/>
      <c r="G139" s="315"/>
      <c r="H139" s="315"/>
      <c r="I139" s="315"/>
      <c r="J139" s="315"/>
      <c r="K139" s="315"/>
      <c r="L139" s="315"/>
      <c r="M139" s="315"/>
      <c r="N139" s="315"/>
      <c r="O139" s="315"/>
      <c r="P139" s="116"/>
      <c r="V139" s="295" t="s">
        <v>266</v>
      </c>
      <c r="W139" s="295" t="s">
        <v>266</v>
      </c>
      <c r="X139" s="296" t="str">
        <f>HYPERLINK("#'Applying information resources'!$I$79")</f>
        <v>#'Applying information resources'!$I$79</v>
      </c>
      <c r="Y139" s="296" t="str">
        <f>HYPERLINK("#'Applying information resources'!$I$79")</f>
        <v>#'Applying information resources'!$I$79</v>
      </c>
      <c r="Z139" s="296" t="str">
        <f>HYPERLINK("#'Applying information resources'!$I$79")</f>
        <v>#'Applying information resources'!$I$79</v>
      </c>
      <c r="AA139" s="295" t="s">
        <v>266</v>
      </c>
      <c r="AC139" s="259" t="s">
        <v>266</v>
      </c>
      <c r="AD139" s="259" t="s">
        <v>266</v>
      </c>
      <c r="AE139" s="259" t="str">
        <f>(CONCATENATE("•",'Applying information resources'!$G$78))</f>
        <v>•Legal analysis of cross-cutting issues for REDD+ implementation: lessons learned from Mexico, Viet Nam and Zambia.</v>
      </c>
      <c r="AF139" s="259" t="str">
        <f>(CONCATENATE("•",'Applying information resources'!$G$78))</f>
        <v>•Legal analysis of cross-cutting issues for REDD+ implementation: lessons learned from Mexico, Viet Nam and Zambia.</v>
      </c>
      <c r="AG139" s="259" t="str">
        <f>(CONCATENATE("•",'Applying information resources'!$G$78))</f>
        <v>•Legal analysis of cross-cutting issues for REDD+ implementation: lessons learned from Mexico, Viet Nam and Zambia.</v>
      </c>
      <c r="AH139" s="259" t="s">
        <v>266</v>
      </c>
      <c r="AJ139" s="319"/>
    </row>
    <row r="140" spans="3:36" ht="26.25" customHeight="1" x14ac:dyDescent="0.2">
      <c r="C140" s="115"/>
      <c r="D140" s="314" t="str">
        <f t="shared" si="10"/>
        <v/>
      </c>
      <c r="E140" s="315"/>
      <c r="F140" s="315"/>
      <c r="G140" s="315"/>
      <c r="H140" s="315"/>
      <c r="I140" s="315"/>
      <c r="J140" s="315"/>
      <c r="K140" s="315"/>
      <c r="L140" s="315"/>
      <c r="M140" s="315"/>
      <c r="N140" s="315"/>
      <c r="O140" s="315"/>
      <c r="P140" s="116"/>
      <c r="V140" s="295" t="s">
        <v>266</v>
      </c>
      <c r="W140" s="295" t="s">
        <v>266</v>
      </c>
      <c r="X140" s="296" t="str">
        <f>HYPERLINK("#'Applying information resources'!$I$125")</f>
        <v>#'Applying information resources'!$I$125</v>
      </c>
      <c r="Y140" s="296" t="str">
        <f>HYPERLINK("#'Applying information resources'!$I$125")</f>
        <v>#'Applying information resources'!$I$125</v>
      </c>
      <c r="Z140" s="296" t="str">
        <f>HYPERLINK("#'Applying information resources'!$I$125")</f>
        <v>#'Applying information resources'!$I$125</v>
      </c>
      <c r="AA140" s="295" t="s">
        <v>266</v>
      </c>
      <c r="AC140" s="259" t="s">
        <v>266</v>
      </c>
      <c r="AD140" s="259" t="s">
        <v>266</v>
      </c>
      <c r="AE140" s="259" t="str">
        <f>(CONCATENATE("•",'Applying information resources'!$G$125))</f>
        <v>•Common Approach Document (Revised August 9, 2012 version) - Attachment 1 - Guidelines and Generic Terms of Reference for ESMF (Revised August 9, 2012 version).</v>
      </c>
      <c r="AF140" s="259" t="str">
        <f>(CONCATENATE("•",'Applying information resources'!$G$125))</f>
        <v>•Common Approach Document (Revised August 9, 2012 version) - Attachment 1 - Guidelines and Generic Terms of Reference for ESMF (Revised August 9, 2012 version).</v>
      </c>
      <c r="AG140" s="259" t="str">
        <f>(CONCATENATE("•",'Applying information resources'!$G$125))</f>
        <v>•Common Approach Document (Revised August 9, 2012 version) - Attachment 1 - Guidelines and Generic Terms of Reference for ESMF (Revised August 9, 2012 version).</v>
      </c>
      <c r="AH140" s="259" t="s">
        <v>266</v>
      </c>
      <c r="AJ140" s="319"/>
    </row>
    <row r="141" spans="3:36" x14ac:dyDescent="0.2">
      <c r="C141" s="115"/>
      <c r="D141" s="314" t="str">
        <f t="shared" si="10"/>
        <v/>
      </c>
      <c r="E141" s="315"/>
      <c r="F141" s="315"/>
      <c r="G141" s="315"/>
      <c r="H141" s="315"/>
      <c r="I141" s="315"/>
      <c r="J141" s="315"/>
      <c r="K141" s="315"/>
      <c r="L141" s="315"/>
      <c r="M141" s="315"/>
      <c r="N141" s="315"/>
      <c r="O141" s="315"/>
      <c r="P141" s="116"/>
      <c r="V141" s="295" t="s">
        <v>266</v>
      </c>
      <c r="W141" s="295" t="s">
        <v>266</v>
      </c>
      <c r="X141" s="296" t="str">
        <f>HYPERLINK("#'Applying information resources'!$I$13")</f>
        <v>#'Applying information resources'!$I$13</v>
      </c>
      <c r="Y141" s="296" t="str">
        <f>HYPERLINK("#'Applying information resources'!$I$13")</f>
        <v>#'Applying information resources'!$I$13</v>
      </c>
      <c r="Z141" s="296" t="str">
        <f>HYPERLINK("#'Applying information resources'!$I$13")</f>
        <v>#'Applying information resources'!$I$13</v>
      </c>
      <c r="AA141" s="295" t="s">
        <v>266</v>
      </c>
      <c r="AC141" s="259" t="s">
        <v>266</v>
      </c>
      <c r="AD141" s="259" t="s">
        <v>266</v>
      </c>
      <c r="AE141" s="259" t="str">
        <f>(CONCATENATE("•",'Applying information resources'!$G$11))</f>
        <v>•A Guide to Understanding and Implementing UNFCCC REDD+ Safeguards.</v>
      </c>
      <c r="AF141" s="259" t="str">
        <f>(CONCATENATE("•",'Applying information resources'!$G$11))</f>
        <v>•A Guide to Understanding and Implementing UNFCCC REDD+ Safeguards.</v>
      </c>
      <c r="AG141" s="259" t="str">
        <f>(CONCATENATE("•",'Applying information resources'!$G$11))</f>
        <v>•A Guide to Understanding and Implementing UNFCCC REDD+ Safeguards.</v>
      </c>
      <c r="AH141" s="259" t="s">
        <v>266</v>
      </c>
      <c r="AJ141" s="319"/>
    </row>
    <row r="142" spans="3:36" x14ac:dyDescent="0.2">
      <c r="C142" s="115"/>
      <c r="D142" s="314" t="str">
        <f t="shared" si="10"/>
        <v/>
      </c>
      <c r="E142" s="315"/>
      <c r="F142" s="315"/>
      <c r="G142" s="315"/>
      <c r="H142" s="315"/>
      <c r="I142" s="315"/>
      <c r="J142" s="315"/>
      <c r="K142" s="315"/>
      <c r="L142" s="315"/>
      <c r="M142" s="315"/>
      <c r="N142" s="315"/>
      <c r="O142" s="315"/>
      <c r="P142" s="116"/>
      <c r="V142" s="295" t="s">
        <v>266</v>
      </c>
      <c r="W142" s="295" t="s">
        <v>266</v>
      </c>
      <c r="X142" s="296" t="str">
        <f>HYPERLINK("#'Applying information resources'!$I$106")</f>
        <v>#'Applying information resources'!$I$106</v>
      </c>
      <c r="Y142" s="296" t="str">
        <f>HYPERLINK("#'Applying information resources'!$I$106")</f>
        <v>#'Applying information resources'!$I$106</v>
      </c>
      <c r="Z142" s="296" t="str">
        <f>HYPERLINK("#'Applying information resources'!$I$106")</f>
        <v>#'Applying information resources'!$I$106</v>
      </c>
      <c r="AA142" s="295" t="s">
        <v>266</v>
      </c>
      <c r="AC142" s="259" t="s">
        <v>266</v>
      </c>
      <c r="AD142" s="259" t="s">
        <v>266</v>
      </c>
      <c r="AE142" s="259" t="str">
        <f>(CONCATENATE("•",'Applying information resources'!$G$105))</f>
        <v>•Safeguard Roadmap for Vietnam’s National REDD+ Action Programme (Version 2.0).</v>
      </c>
      <c r="AF142" s="259" t="str">
        <f>(CONCATENATE("•",'Applying information resources'!$G$105))</f>
        <v>•Safeguard Roadmap for Vietnam’s National REDD+ Action Programme (Version 2.0).</v>
      </c>
      <c r="AG142" s="259" t="str">
        <f>(CONCATENATE("•",'Applying information resources'!$G$105))</f>
        <v>•Safeguard Roadmap for Vietnam’s National REDD+ Action Programme (Version 2.0).</v>
      </c>
      <c r="AH142" s="259" t="s">
        <v>266</v>
      </c>
      <c r="AJ142" s="319"/>
    </row>
    <row r="143" spans="3:36" x14ac:dyDescent="0.2">
      <c r="C143" s="115"/>
      <c r="D143" s="111"/>
      <c r="E143" s="111"/>
      <c r="F143" s="111"/>
      <c r="G143" s="111"/>
      <c r="H143" s="111"/>
      <c r="I143" s="111"/>
      <c r="J143" s="111"/>
      <c r="K143" s="111"/>
      <c r="L143" s="111"/>
      <c r="M143" s="111"/>
      <c r="N143" s="111"/>
      <c r="O143" s="111"/>
      <c r="P143" s="116"/>
      <c r="V143" s="297"/>
      <c r="W143" s="297"/>
      <c r="X143" s="297"/>
      <c r="Y143" s="297"/>
      <c r="Z143" s="297"/>
      <c r="AA143" s="297"/>
      <c r="AJ143" s="256"/>
    </row>
    <row r="144" spans="3:36" ht="12.75" customHeight="1" x14ac:dyDescent="0.25">
      <c r="C144" s="115"/>
      <c r="D144" s="318" t="str">
        <f>Identifying!$C$45</f>
        <v>Section D - Collecting information on safeguards</v>
      </c>
      <c r="E144" s="318"/>
      <c r="F144" s="318"/>
      <c r="G144" s="318"/>
      <c r="H144" s="318"/>
      <c r="I144" s="318"/>
      <c r="J144" s="318"/>
      <c r="K144" s="318"/>
      <c r="L144" s="318"/>
      <c r="M144" s="318"/>
      <c r="N144" s="318"/>
      <c r="O144" s="318"/>
      <c r="P144" s="116"/>
      <c r="V144" s="297"/>
      <c r="W144" s="297"/>
      <c r="X144" s="297"/>
      <c r="Y144" s="297"/>
      <c r="Z144" s="297"/>
      <c r="AA144" s="297"/>
      <c r="AJ144" s="256"/>
    </row>
    <row r="145" spans="3:36" x14ac:dyDescent="0.2">
      <c r="C145" s="115"/>
      <c r="D145" s="112"/>
      <c r="E145" s="112"/>
      <c r="F145" s="112"/>
      <c r="G145" s="112"/>
      <c r="H145" s="112"/>
      <c r="I145" s="112"/>
      <c r="J145" s="112"/>
      <c r="K145" s="112"/>
      <c r="L145" s="112"/>
      <c r="M145" s="112"/>
      <c r="N145" s="112"/>
      <c r="O145" s="112"/>
      <c r="P145" s="116"/>
      <c r="V145" s="297"/>
      <c r="W145" s="297"/>
      <c r="X145" s="297"/>
      <c r="Y145" s="297"/>
      <c r="Z145" s="297"/>
      <c r="AA145" s="297"/>
      <c r="AJ145" s="256"/>
    </row>
    <row r="146" spans="3:36" x14ac:dyDescent="0.2">
      <c r="C146" s="115" t="str">
        <f>Identifying!$M$45</f>
        <v>D.1</v>
      </c>
      <c r="D146" s="317" t="str">
        <f>T146</f>
        <v>Conducting gap analysis of Information Sources/Systems</v>
      </c>
      <c r="E146" s="317"/>
      <c r="F146" s="317"/>
      <c r="G146" s="317"/>
      <c r="H146" s="317"/>
      <c r="I146" s="317"/>
      <c r="J146" s="317"/>
      <c r="K146" s="317"/>
      <c r="L146" s="317"/>
      <c r="M146" s="317"/>
      <c r="N146" s="317"/>
      <c r="O146" s="317"/>
      <c r="P146" s="116" t="str">
        <f>Identifying!$M$45</f>
        <v>D.1</v>
      </c>
      <c r="T146" s="268" t="s">
        <v>439</v>
      </c>
      <c r="V146" s="297"/>
      <c r="W146" s="297"/>
      <c r="X146" s="297"/>
      <c r="Y146" s="297"/>
      <c r="Z146" s="297"/>
      <c r="AA146" s="297"/>
      <c r="AJ146" s="256"/>
    </row>
    <row r="147" spans="3:36" ht="30" customHeight="1" x14ac:dyDescent="0.2">
      <c r="C147" s="115"/>
      <c r="D147" s="316" t="str">
        <f>Identifying!$BI$45</f>
        <v/>
      </c>
      <c r="E147" s="316"/>
      <c r="F147" s="316"/>
      <c r="G147" s="316"/>
      <c r="H147" s="316"/>
      <c r="I147" s="316"/>
      <c r="J147" s="316"/>
      <c r="K147" s="316"/>
      <c r="L147" s="316"/>
      <c r="M147" s="316"/>
      <c r="N147" s="316"/>
      <c r="O147" s="316"/>
      <c r="P147" s="116"/>
      <c r="U147" s="183">
        <f>Identifying!$AL$45</f>
        <v>0</v>
      </c>
      <c r="V147" s="297"/>
      <c r="W147" s="297"/>
      <c r="X147" s="297"/>
      <c r="Y147" s="297"/>
      <c r="Z147" s="297"/>
      <c r="AA147" s="297"/>
      <c r="AJ147" s="256"/>
    </row>
    <row r="148" spans="3:36" x14ac:dyDescent="0.2">
      <c r="C148" s="115"/>
      <c r="D148" s="314" t="str">
        <f t="shared" ref="D148:D154" si="11">HYPERLINK(LOOKUP($U$147,$V$10:$AA$10,V148:AA148),(LOOKUP($U$147,$AC$10:$AH$10,AC148:AH148)))</f>
        <v/>
      </c>
      <c r="E148" s="315"/>
      <c r="F148" s="315"/>
      <c r="G148" s="315"/>
      <c r="H148" s="315"/>
      <c r="I148" s="315"/>
      <c r="J148" s="315"/>
      <c r="K148" s="315"/>
      <c r="L148" s="315"/>
      <c r="M148" s="315"/>
      <c r="N148" s="315"/>
      <c r="O148" s="315"/>
      <c r="P148" s="116"/>
      <c r="V148" s="295" t="s">
        <v>266</v>
      </c>
      <c r="W148" s="295" t="s">
        <v>266</v>
      </c>
      <c r="X148" s="296" t="str">
        <f>HYPERLINK("#'Applying information resources'!$I$18")</f>
        <v>#'Applying information resources'!$I$18</v>
      </c>
      <c r="Y148" s="296" t="str">
        <f>HYPERLINK("#'Applying information resources'!$I$18")</f>
        <v>#'Applying information resources'!$I$18</v>
      </c>
      <c r="Z148" s="296" t="str">
        <f>HYPERLINK("#'Applying information resources'!$I$18")</f>
        <v>#'Applying information resources'!$I$18</v>
      </c>
      <c r="AA148" s="295" t="s">
        <v>266</v>
      </c>
      <c r="AC148" s="259" t="s">
        <v>266</v>
      </c>
      <c r="AD148" s="259" t="s">
        <v>266</v>
      </c>
      <c r="AE148" s="259" t="str">
        <f>(CONCATENATE("•",'Applying information resources'!$G$16))</f>
        <v>•Assessing Forest Governance: A Practical Guide to Data Collection, Analysis and Use (forthcoming).</v>
      </c>
      <c r="AF148" s="259" t="str">
        <f>(CONCATENATE("•",'Applying information resources'!$G$16))</f>
        <v>•Assessing Forest Governance: A Practical Guide to Data Collection, Analysis and Use (forthcoming).</v>
      </c>
      <c r="AG148" s="259" t="str">
        <f>(CONCATENATE("•",'Applying information resources'!$G$16))</f>
        <v>•Assessing Forest Governance: A Practical Guide to Data Collection, Analysis and Use (forthcoming).</v>
      </c>
      <c r="AH148" s="259" t="s">
        <v>266</v>
      </c>
      <c r="AI148" s="183" t="str">
        <f>P146</f>
        <v>D.1</v>
      </c>
      <c r="AJ148" s="319" t="str">
        <f>CONCATENATE(Identifying!AW45,Identifying!AX45, Identifying!AY45)</f>
        <v xml:space="preserve"> •Assessing Forest Governance: A Practical Guide to Data Collection, Analysis and Use; •Participatory Governance Assessments for REDD+, PGA Practical Guide; •Ensuring inclusive, transparent and accountable national REDD+ systems: the role of freedom of information (country case studies); •Exploring Multiple Benefits Mapping Toolbox and A manual for the Exploring Multiple Benefits tool; •Series of QGIS tutorials on ‘Using spatial information to support decisions on safeguards and multiple benefits for REDD+; •National Forest Monitoring Systems: Monitoring and Measurement, Reporting and Verification (M &amp; MRV) in the context of REDD+ Activities; •Voluntary Guidelines on the Responsible Governance of Tenure.</v>
      </c>
    </row>
    <row r="149" spans="3:36" x14ac:dyDescent="0.2">
      <c r="C149" s="115"/>
      <c r="D149" s="314" t="str">
        <f t="shared" si="11"/>
        <v/>
      </c>
      <c r="E149" s="315"/>
      <c r="F149" s="315"/>
      <c r="G149" s="315"/>
      <c r="H149" s="315"/>
      <c r="I149" s="315"/>
      <c r="J149" s="315"/>
      <c r="K149" s="315"/>
      <c r="L149" s="315"/>
      <c r="M149" s="315"/>
      <c r="N149" s="315"/>
      <c r="O149" s="315"/>
      <c r="P149" s="116"/>
      <c r="V149" s="295" t="s">
        <v>266</v>
      </c>
      <c r="W149" s="295" t="s">
        <v>266</v>
      </c>
      <c r="X149" s="296" t="str">
        <f>HYPERLINK("#'Applying information resources'!$I$94")</f>
        <v>#'Applying information resources'!$I$94</v>
      </c>
      <c r="Y149" s="296" t="str">
        <f>HYPERLINK("#'Applying information resources'!$I$94")</f>
        <v>#'Applying information resources'!$I$94</v>
      </c>
      <c r="Z149" s="296" t="str">
        <f>HYPERLINK("#'Applying information resources'!$I$94")</f>
        <v>#'Applying information resources'!$I$94</v>
      </c>
      <c r="AA149" s="295" t="s">
        <v>266</v>
      </c>
      <c r="AC149" s="259" t="s">
        <v>266</v>
      </c>
      <c r="AD149" s="259" t="s">
        <v>266</v>
      </c>
      <c r="AE149" s="259" t="str">
        <f>(CONCATENATE("•",'Applying information resources'!$G$92))</f>
        <v>•Participatory Governance Assessments for REDD+, PGA Practical Guide.</v>
      </c>
      <c r="AF149" s="259" t="str">
        <f>(CONCATENATE("•",'Applying information resources'!$G$92))</f>
        <v>•Participatory Governance Assessments for REDD+, PGA Practical Guide.</v>
      </c>
      <c r="AG149" s="259" t="str">
        <f>(CONCATENATE("•",'Applying information resources'!$G$92))</f>
        <v>•Participatory Governance Assessments for REDD+, PGA Practical Guide.</v>
      </c>
      <c r="AH149" s="259" t="s">
        <v>266</v>
      </c>
      <c r="AI149" s="183"/>
      <c r="AJ149" s="319"/>
    </row>
    <row r="150" spans="3:36" x14ac:dyDescent="0.2">
      <c r="C150" s="115"/>
      <c r="D150" s="314" t="str">
        <f t="shared" si="11"/>
        <v/>
      </c>
      <c r="E150" s="315"/>
      <c r="F150" s="315"/>
      <c r="G150" s="315"/>
      <c r="H150" s="315"/>
      <c r="I150" s="315"/>
      <c r="J150" s="315"/>
      <c r="K150" s="315"/>
      <c r="L150" s="315"/>
      <c r="M150" s="315"/>
      <c r="N150" s="315"/>
      <c r="O150" s="315"/>
      <c r="P150" s="116"/>
      <c r="V150" s="295" t="s">
        <v>266</v>
      </c>
      <c r="W150" s="295" t="s">
        <v>266</v>
      </c>
      <c r="X150" s="296" t="str">
        <f>HYPERLINK("#'Applying information resources'!$I$38")</f>
        <v>#'Applying information resources'!$I$38</v>
      </c>
      <c r="Y150" s="296" t="str">
        <f>HYPERLINK("#'Applying information resources'!$I$38")</f>
        <v>#'Applying information resources'!$I$38</v>
      </c>
      <c r="Z150" s="296" t="str">
        <f>HYPERLINK("#'Applying information resources'!$I$38")</f>
        <v>#'Applying information resources'!$I$38</v>
      </c>
      <c r="AA150" s="295" t="s">
        <v>266</v>
      </c>
      <c r="AC150" s="259" t="s">
        <v>266</v>
      </c>
      <c r="AD150" s="259" t="s">
        <v>266</v>
      </c>
      <c r="AE150" s="259" t="str">
        <f>(CONCATENATE("•",'Applying information resources'!$G$38))</f>
        <v>•Ensuring inclusive, transparent and accountable national REDD+ systems: the role of freedom of information.</v>
      </c>
      <c r="AF150" s="259" t="str">
        <f>(CONCATENATE("•",'Applying information resources'!$G$38))</f>
        <v>•Ensuring inclusive, transparent and accountable national REDD+ systems: the role of freedom of information.</v>
      </c>
      <c r="AG150" s="259" t="str">
        <f>(CONCATENATE("•",'Applying information resources'!$G$38))</f>
        <v>•Ensuring inclusive, transparent and accountable national REDD+ systems: the role of freedom of information.</v>
      </c>
      <c r="AH150" s="259" t="s">
        <v>266</v>
      </c>
      <c r="AJ150" s="319"/>
    </row>
    <row r="151" spans="3:36" x14ac:dyDescent="0.2">
      <c r="C151" s="115"/>
      <c r="D151" s="314" t="str">
        <f t="shared" si="11"/>
        <v/>
      </c>
      <c r="E151" s="315"/>
      <c r="F151" s="315"/>
      <c r="G151" s="315"/>
      <c r="H151" s="315"/>
      <c r="I151" s="315"/>
      <c r="J151" s="315"/>
      <c r="K151" s="315"/>
      <c r="L151" s="315"/>
      <c r="M151" s="315"/>
      <c r="N151" s="315"/>
      <c r="O151" s="315"/>
      <c r="P151" s="116"/>
      <c r="V151" s="295" t="s">
        <v>266</v>
      </c>
      <c r="W151" s="295" t="s">
        <v>266</v>
      </c>
      <c r="X151" s="296" t="str">
        <f>HYPERLINK("#'Applying information resources'!$I$42")</f>
        <v>#'Applying information resources'!$I$42</v>
      </c>
      <c r="Y151" s="296" t="str">
        <f>HYPERLINK("#'Applying information resources'!$I$42")</f>
        <v>#'Applying information resources'!$I$42</v>
      </c>
      <c r="Z151" s="296" t="str">
        <f>HYPERLINK("#'Applying information resources'!$I$42")</f>
        <v>#'Applying information resources'!$I$42</v>
      </c>
      <c r="AA151" s="295" t="s">
        <v>266</v>
      </c>
      <c r="AC151" s="259" t="s">
        <v>266</v>
      </c>
      <c r="AD151" s="259" t="s">
        <v>266</v>
      </c>
      <c r="AE151" s="259" t="str">
        <f>(CONCATENATE("•",'Applying information resources'!$G$40))</f>
        <v>•Exploring Multiple Benefits Mapping Toolbox and A manual for the Exploring Multiple Benefits tool.</v>
      </c>
      <c r="AF151" s="259" t="str">
        <f>(CONCATENATE("•",'Applying information resources'!$G$40))</f>
        <v>•Exploring Multiple Benefits Mapping Toolbox and A manual for the Exploring Multiple Benefits tool.</v>
      </c>
      <c r="AG151" s="259" t="str">
        <f>(CONCATENATE("•",'Applying information resources'!$G$40))</f>
        <v>•Exploring Multiple Benefits Mapping Toolbox and A manual for the Exploring Multiple Benefits tool.</v>
      </c>
      <c r="AH151" s="259" t="s">
        <v>266</v>
      </c>
      <c r="AJ151" s="319"/>
    </row>
    <row r="152" spans="3:36" ht="26.25" customHeight="1" x14ac:dyDescent="0.2">
      <c r="C152" s="115"/>
      <c r="D152" s="314" t="str">
        <f t="shared" si="11"/>
        <v/>
      </c>
      <c r="E152" s="315"/>
      <c r="F152" s="315"/>
      <c r="G152" s="315"/>
      <c r="H152" s="315"/>
      <c r="I152" s="315"/>
      <c r="J152" s="315"/>
      <c r="K152" s="315"/>
      <c r="L152" s="315"/>
      <c r="M152" s="315"/>
      <c r="N152" s="315"/>
      <c r="O152" s="315"/>
      <c r="P152" s="116"/>
      <c r="V152" s="295" t="s">
        <v>266</v>
      </c>
      <c r="W152" s="295" t="s">
        <v>266</v>
      </c>
      <c r="X152" s="296" t="str">
        <f>HYPERLINK("#'Applying information resources'!$I$109")</f>
        <v>#'Applying information resources'!$I$109</v>
      </c>
      <c r="Y152" s="296" t="str">
        <f>HYPERLINK("#'Applying information resources'!$I$109")</f>
        <v>#'Applying information resources'!$I$109</v>
      </c>
      <c r="Z152" s="296" t="str">
        <f>HYPERLINK("#'Applying information resources'!$I$109")</f>
        <v>#'Applying information resources'!$I$109</v>
      </c>
      <c r="AA152" s="295" t="s">
        <v>266</v>
      </c>
      <c r="AC152" s="259" t="s">
        <v>266</v>
      </c>
      <c r="AD152" s="259" t="s">
        <v>266</v>
      </c>
      <c r="AE152" s="259" t="str">
        <f>(CONCATENATE("•",'Applying information resources'!$G$107))</f>
        <v>•Series of QGIS tutorials on ‘Using spatial information to support decisions on safeguards and multiple benefits for REDD+.</v>
      </c>
      <c r="AF152" s="259" t="str">
        <f>(CONCATENATE("•",'Applying information resources'!$G$107))</f>
        <v>•Series of QGIS tutorials on ‘Using spatial information to support decisions on safeguards and multiple benefits for REDD+.</v>
      </c>
      <c r="AG152" s="259" t="str">
        <f>(CONCATENATE("•",'Applying information resources'!$G$107))</f>
        <v>•Series of QGIS tutorials on ‘Using spatial information to support decisions on safeguards and multiple benefits for REDD+.</v>
      </c>
      <c r="AH152" s="259" t="s">
        <v>266</v>
      </c>
      <c r="AJ152" s="319"/>
    </row>
    <row r="153" spans="3:36" ht="26.25" customHeight="1" x14ac:dyDescent="0.2">
      <c r="C153" s="115"/>
      <c r="D153" s="314" t="str">
        <f t="shared" si="11"/>
        <v/>
      </c>
      <c r="E153" s="315"/>
      <c r="F153" s="315"/>
      <c r="G153" s="315"/>
      <c r="H153" s="315"/>
      <c r="I153" s="315"/>
      <c r="J153" s="315"/>
      <c r="K153" s="315"/>
      <c r="L153" s="315"/>
      <c r="M153" s="315"/>
      <c r="N153" s="315"/>
      <c r="O153" s="315"/>
      <c r="P153" s="116"/>
      <c r="V153" s="295" t="s">
        <v>266</v>
      </c>
      <c r="W153" s="295" t="s">
        <v>266</v>
      </c>
      <c r="X153" s="296" t="str">
        <f>HYPERLINK("#'Applying information resources'!$I$85")</f>
        <v>#'Applying information resources'!$I$85</v>
      </c>
      <c r="Y153" s="296" t="str">
        <f>HYPERLINK("#'Applying information resources'!$I$85")</f>
        <v>#'Applying information resources'!$I$85</v>
      </c>
      <c r="Z153" s="296" t="str">
        <f>HYPERLINK("#'Applying information resources'!$I$85")</f>
        <v>#'Applying information resources'!$I$85</v>
      </c>
      <c r="AA153" s="295" t="s">
        <v>266</v>
      </c>
      <c r="AC153" s="259" t="s">
        <v>266</v>
      </c>
      <c r="AD153" s="259" t="s">
        <v>266</v>
      </c>
      <c r="AE153" s="259" t="str">
        <f>(CONCATENATE("•",'Applying information resources'!$G$85))</f>
        <v>•National Forest Monitoring Systems: Monitoring and Measurement, Reporting and Verification (M &amp; MRV) in the context of REDD+ Activities.</v>
      </c>
      <c r="AF153" s="259" t="str">
        <f>(CONCATENATE("•",'Applying information resources'!$G$85))</f>
        <v>•National Forest Monitoring Systems: Monitoring and Measurement, Reporting and Verification (M &amp; MRV) in the context of REDD+ Activities.</v>
      </c>
      <c r="AG153" s="259" t="str">
        <f>(CONCATENATE("•",'Applying information resources'!$G$85))</f>
        <v>•National Forest Monitoring Systems: Monitoring and Measurement, Reporting and Verification (M &amp; MRV) in the context of REDD+ Activities.</v>
      </c>
      <c r="AH153" s="259" t="s">
        <v>266</v>
      </c>
      <c r="AJ153" s="319"/>
    </row>
    <row r="154" spans="3:36" x14ac:dyDescent="0.2">
      <c r="C154" s="115"/>
      <c r="D154" s="314" t="str">
        <f t="shared" si="11"/>
        <v/>
      </c>
      <c r="E154" s="315"/>
      <c r="F154" s="315"/>
      <c r="G154" s="315"/>
      <c r="H154" s="315"/>
      <c r="I154" s="315"/>
      <c r="J154" s="315"/>
      <c r="K154" s="315"/>
      <c r="L154" s="315"/>
      <c r="M154" s="315"/>
      <c r="N154" s="315"/>
      <c r="O154" s="315"/>
      <c r="P154" s="116"/>
      <c r="V154" s="295" t="s">
        <v>266</v>
      </c>
      <c r="W154" s="295" t="s">
        <v>266</v>
      </c>
      <c r="X154" s="296" t="str">
        <f>HYPERLINK("#'Applying information resources'!$I$116")</f>
        <v>#'Applying information resources'!$I$116</v>
      </c>
      <c r="Y154" s="296" t="str">
        <f>HYPERLINK("#'Applying information resources'!$I$116")</f>
        <v>#'Applying information resources'!$I$116</v>
      </c>
      <c r="Z154" s="296" t="str">
        <f>HYPERLINK("#'Applying information resources'!$I$116")</f>
        <v>#'Applying information resources'!$I$116</v>
      </c>
      <c r="AA154" s="295" t="s">
        <v>266</v>
      </c>
      <c r="AC154" s="259" t="s">
        <v>266</v>
      </c>
      <c r="AD154" s="259" t="s">
        <v>266</v>
      </c>
      <c r="AE154" s="259" t="str">
        <f>(CONCATENATE("•",'Applying information resources'!$G$114))</f>
        <v>•Voluntary Guidelines on the Responsible Governance of Tenure.</v>
      </c>
      <c r="AF154" s="259" t="str">
        <f>(CONCATENATE("•",'Applying information resources'!$G$114))</f>
        <v>•Voluntary Guidelines on the Responsible Governance of Tenure.</v>
      </c>
      <c r="AG154" s="259" t="str">
        <f>(CONCATENATE("•",'Applying information resources'!$G$114))</f>
        <v>•Voluntary Guidelines on the Responsible Governance of Tenure.</v>
      </c>
      <c r="AH154" s="259" t="s">
        <v>266</v>
      </c>
      <c r="AJ154" s="319"/>
    </row>
    <row r="155" spans="3:36" x14ac:dyDescent="0.2">
      <c r="C155" s="115"/>
      <c r="D155" s="99"/>
      <c r="E155" s="112"/>
      <c r="F155" s="112"/>
      <c r="G155" s="112"/>
      <c r="H155" s="112"/>
      <c r="I155" s="112"/>
      <c r="J155" s="112"/>
      <c r="K155" s="112"/>
      <c r="L155" s="112"/>
      <c r="M155" s="112"/>
      <c r="N155" s="112"/>
      <c r="O155" s="112"/>
      <c r="P155" s="116"/>
      <c r="V155" s="297"/>
      <c r="W155" s="297"/>
      <c r="X155" s="297"/>
      <c r="Y155" s="297"/>
      <c r="Z155" s="297"/>
      <c r="AA155" s="297"/>
      <c r="AJ155" s="256"/>
    </row>
    <row r="156" spans="3:36" x14ac:dyDescent="0.2">
      <c r="C156" s="115" t="str">
        <f>Identifying!$M$47</f>
        <v>D.2</v>
      </c>
      <c r="D156" s="317" t="str">
        <f>T156</f>
        <v>Designing indicators</v>
      </c>
      <c r="E156" s="317"/>
      <c r="F156" s="317"/>
      <c r="G156" s="317"/>
      <c r="H156" s="317"/>
      <c r="I156" s="317"/>
      <c r="J156" s="317"/>
      <c r="K156" s="317"/>
      <c r="L156" s="317"/>
      <c r="M156" s="317"/>
      <c r="N156" s="317"/>
      <c r="O156" s="317"/>
      <c r="P156" s="116" t="str">
        <f>Identifying!$M$47</f>
        <v>D.2</v>
      </c>
      <c r="T156" s="268" t="s">
        <v>285</v>
      </c>
      <c r="V156" s="297"/>
      <c r="W156" s="297"/>
      <c r="X156" s="297"/>
      <c r="Y156" s="297"/>
      <c r="Z156" s="297"/>
      <c r="AA156" s="297"/>
      <c r="AJ156" s="256"/>
    </row>
    <row r="157" spans="3:36" ht="33" customHeight="1" x14ac:dyDescent="0.2">
      <c r="C157" s="115"/>
      <c r="D157" s="316" t="str">
        <f>Identifying!$BI$47</f>
        <v/>
      </c>
      <c r="E157" s="316"/>
      <c r="F157" s="316"/>
      <c r="G157" s="316"/>
      <c r="H157" s="316"/>
      <c r="I157" s="316"/>
      <c r="J157" s="316"/>
      <c r="K157" s="316"/>
      <c r="L157" s="316"/>
      <c r="M157" s="316"/>
      <c r="N157" s="316"/>
      <c r="O157" s="316"/>
      <c r="P157" s="116"/>
      <c r="U157" s="183">
        <f>Identifying!$AL$47</f>
        <v>0</v>
      </c>
      <c r="V157" s="297"/>
      <c r="W157" s="297"/>
      <c r="X157" s="297"/>
      <c r="Y157" s="297"/>
      <c r="Z157" s="297"/>
      <c r="AA157" s="297"/>
      <c r="AJ157" s="256"/>
    </row>
    <row r="158" spans="3:36" x14ac:dyDescent="0.2">
      <c r="C158" s="115"/>
      <c r="D158" s="314" t="str">
        <f t="shared" ref="D158:D166" si="12">HYPERLINK(LOOKUP($U$157,$V$10:$AA$10,V158:AA158),(LOOKUP($U$157,$AC$10:$AH$10,AC158:AH158)))</f>
        <v/>
      </c>
      <c r="E158" s="315"/>
      <c r="F158" s="315"/>
      <c r="G158" s="315"/>
      <c r="H158" s="315"/>
      <c r="I158" s="315"/>
      <c r="J158" s="315"/>
      <c r="K158" s="315"/>
      <c r="L158" s="315"/>
      <c r="M158" s="315"/>
      <c r="N158" s="315"/>
      <c r="O158" s="315"/>
      <c r="P158" s="116"/>
      <c r="V158" s="295" t="s">
        <v>266</v>
      </c>
      <c r="W158" s="295" t="s">
        <v>266</v>
      </c>
      <c r="X158" s="296" t="str">
        <f>HYPERLINK("#'Applying information resources'!$I$95")</f>
        <v>#'Applying information resources'!$I$95</v>
      </c>
      <c r="Y158" s="296" t="str">
        <f>HYPERLINK("#'Applying information resources'!$I$95")</f>
        <v>#'Applying information resources'!$I$95</v>
      </c>
      <c r="Z158" s="296" t="str">
        <f>HYPERLINK("#'Applying information resources'!$I$95")</f>
        <v>#'Applying information resources'!$I$95</v>
      </c>
      <c r="AA158" s="295" t="s">
        <v>266</v>
      </c>
      <c r="AC158" s="259" t="s">
        <v>266</v>
      </c>
      <c r="AD158" s="259" t="s">
        <v>266</v>
      </c>
      <c r="AE158" s="259" t="str">
        <f>(CONCATENATE("•",'Applying information resources'!$G$92))</f>
        <v>•Participatory Governance Assessments for REDD+, PGA Practical Guide.</v>
      </c>
      <c r="AF158" s="259" t="str">
        <f>(CONCATENATE("•",'Applying information resources'!$G$92))</f>
        <v>•Participatory Governance Assessments for REDD+, PGA Practical Guide.</v>
      </c>
      <c r="AG158" s="259" t="str">
        <f>(CONCATENATE("•",'Applying information resources'!$G$92))</f>
        <v>•Participatory Governance Assessments for REDD+, PGA Practical Guide.</v>
      </c>
      <c r="AH158" s="259" t="s">
        <v>266</v>
      </c>
      <c r="AI158" s="183" t="str">
        <f>P156</f>
        <v>D.2</v>
      </c>
      <c r="AJ158" s="319" t="str">
        <f>CONCATENATE(Identifying!AW47,Identifying!AX47, Identifying!AY47)</f>
        <v>•Participatory Governance Assessments for REDD+, PGA Practical Guide; •Assessing Forest Governance: A Practical Guide to Data Collection, Analysis and Use; •(draft) Guidelines for monitoring the impacts of REDD+ on biodiversity and ecosystem services; •An annotated (draft) guide to useful resources for monitoring the impacts of REDD+ on biodiversity and ecosystem services; •Framework for Assessing and Monitoring Forest Governance •REDD+ SES Principles, Criteria and Indicators; •Guidelines for the use of REDD+ Social &amp; Environmental Standards at country level; •Getting gender right in the REDD+ Social &amp; Environmental Standards (REDD+ SES&amp;WEDO); •Integrating gender into REDD+ Safeguards Implementation in Indonesia.</v>
      </c>
    </row>
    <row r="159" spans="3:36" x14ac:dyDescent="0.2">
      <c r="C159" s="115"/>
      <c r="D159" s="314" t="str">
        <f t="shared" si="12"/>
        <v/>
      </c>
      <c r="E159" s="315"/>
      <c r="F159" s="315"/>
      <c r="G159" s="315"/>
      <c r="H159" s="315"/>
      <c r="I159" s="315"/>
      <c r="J159" s="315"/>
      <c r="K159" s="315"/>
      <c r="L159" s="315"/>
      <c r="M159" s="315"/>
      <c r="N159" s="315"/>
      <c r="O159" s="315"/>
      <c r="P159" s="116"/>
      <c r="V159" s="295" t="s">
        <v>266</v>
      </c>
      <c r="W159" s="295" t="s">
        <v>266</v>
      </c>
      <c r="X159" s="296" t="str">
        <f>HYPERLINK("#'Applying information resources'!$I$18")</f>
        <v>#'Applying information resources'!$I$18</v>
      </c>
      <c r="Y159" s="296" t="str">
        <f>HYPERLINK("#'Applying information resources'!$I$18")</f>
        <v>#'Applying information resources'!$I$18</v>
      </c>
      <c r="Z159" s="296" t="str">
        <f>HYPERLINK("#'Applying information resources'!$I$18")</f>
        <v>#'Applying information resources'!$I$18</v>
      </c>
      <c r="AA159" s="295" t="s">
        <v>266</v>
      </c>
      <c r="AC159" s="259" t="s">
        <v>266</v>
      </c>
      <c r="AD159" s="259" t="s">
        <v>266</v>
      </c>
      <c r="AE159" s="259" t="str">
        <f>(CONCATENATE("•",'Applying information resources'!$G$16))</f>
        <v>•Assessing Forest Governance: A Practical Guide to Data Collection, Analysis and Use (forthcoming).</v>
      </c>
      <c r="AF159" s="259" t="str">
        <f>(CONCATENATE("•",'Applying information resources'!$G$16))</f>
        <v>•Assessing Forest Governance: A Practical Guide to Data Collection, Analysis and Use (forthcoming).</v>
      </c>
      <c r="AG159" s="259" t="str">
        <f>(CONCATENATE("•",'Applying information resources'!$G$16))</f>
        <v>•Assessing Forest Governance: A Practical Guide to Data Collection, Analysis and Use (forthcoming).</v>
      </c>
      <c r="AH159" s="259" t="s">
        <v>266</v>
      </c>
      <c r="AJ159" s="319"/>
    </row>
    <row r="160" spans="3:36" x14ac:dyDescent="0.2">
      <c r="C160" s="115"/>
      <c r="D160" s="314" t="str">
        <f t="shared" si="12"/>
        <v/>
      </c>
      <c r="E160" s="315"/>
      <c r="F160" s="315"/>
      <c r="G160" s="315"/>
      <c r="H160" s="315"/>
      <c r="I160" s="315"/>
      <c r="J160" s="315"/>
      <c r="K160" s="315"/>
      <c r="L160" s="315"/>
      <c r="M160" s="315"/>
      <c r="N160" s="315"/>
      <c r="O160" s="315"/>
      <c r="P160" s="116"/>
      <c r="V160" s="295" t="s">
        <v>266</v>
      </c>
      <c r="W160" s="295" t="s">
        <v>266</v>
      </c>
      <c r="X160" s="296" t="str">
        <f>HYPERLINK("#'Applying information resources'!$I$9")</f>
        <v>#'Applying information resources'!$I$9</v>
      </c>
      <c r="Y160" s="296" t="str">
        <f>HYPERLINK("#'Applying information resources'!$I$9")</f>
        <v>#'Applying information resources'!$I$9</v>
      </c>
      <c r="Z160" s="296" t="str">
        <f>HYPERLINK("#'Applying information resources'!$I$9")</f>
        <v>#'Applying information resources'!$I$9</v>
      </c>
      <c r="AA160" s="295" t="s">
        <v>266</v>
      </c>
      <c r="AC160" s="259" t="s">
        <v>266</v>
      </c>
      <c r="AD160" s="259" t="s">
        <v>266</v>
      </c>
      <c r="AE160" s="259" t="str">
        <f>(CONCATENATE("•",'Applying information resources'!$G$9))</f>
        <v>•(Draft) Guidelines for monitoring the impacts of REDD+ on biodiversity and ecosystem services.</v>
      </c>
      <c r="AF160" s="259" t="str">
        <f>(CONCATENATE("•",'Applying information resources'!$G$9))</f>
        <v>•(Draft) Guidelines for monitoring the impacts of REDD+ on biodiversity and ecosystem services.</v>
      </c>
      <c r="AG160" s="259" t="str">
        <f>(CONCATENATE("•",'Applying information resources'!$G$9))</f>
        <v>•(Draft) Guidelines for monitoring the impacts of REDD+ on biodiversity and ecosystem services.</v>
      </c>
      <c r="AH160" s="259" t="s">
        <v>266</v>
      </c>
      <c r="AJ160" s="319"/>
    </row>
    <row r="161" spans="3:36" ht="26.25" customHeight="1" x14ac:dyDescent="0.2">
      <c r="C161" s="115"/>
      <c r="D161" s="314" t="str">
        <f t="shared" si="12"/>
        <v/>
      </c>
      <c r="E161" s="315"/>
      <c r="F161" s="315"/>
      <c r="G161" s="315"/>
      <c r="H161" s="315"/>
      <c r="I161" s="315"/>
      <c r="J161" s="315"/>
      <c r="K161" s="315"/>
      <c r="L161" s="315"/>
      <c r="M161" s="315"/>
      <c r="N161" s="315"/>
      <c r="O161" s="315"/>
      <c r="P161" s="116"/>
      <c r="V161" s="295" t="s">
        <v>266</v>
      </c>
      <c r="W161" s="295" t="s">
        <v>266</v>
      </c>
      <c r="X161" s="296" t="str">
        <f>HYPERLINK("#'Applying information resources'!$I$14")</f>
        <v>#'Applying information resources'!$I$14</v>
      </c>
      <c r="Y161" s="296" t="str">
        <f>HYPERLINK("#'Applying information resources'!$I$14")</f>
        <v>#'Applying information resources'!$I$14</v>
      </c>
      <c r="Z161" s="296" t="str">
        <f>HYPERLINK("#'Applying information resources'!$I$14")</f>
        <v>#'Applying information resources'!$I$14</v>
      </c>
      <c r="AA161" s="295" t="s">
        <v>266</v>
      </c>
      <c r="AC161" s="259" t="s">
        <v>266</v>
      </c>
      <c r="AD161" s="259" t="s">
        <v>266</v>
      </c>
      <c r="AE161" s="259" t="str">
        <f>(CONCATENATE("•",'Applying information resources'!$G$14))</f>
        <v>•An annotated (draft) guide to useful resources for monitoring the impacts of REDD+ on biodiversity and ecosystem services.</v>
      </c>
      <c r="AF161" s="259" t="str">
        <f>(CONCATENATE("•",'Applying information resources'!$G$14))</f>
        <v>•An annotated (draft) guide to useful resources for monitoring the impacts of REDD+ on biodiversity and ecosystem services.</v>
      </c>
      <c r="AG161" s="259" t="str">
        <f>(CONCATENATE("•",'Applying information resources'!$G$14))</f>
        <v>•An annotated (draft) guide to useful resources for monitoring the impacts of REDD+ on biodiversity and ecosystem services.</v>
      </c>
      <c r="AH161" s="259" t="s">
        <v>266</v>
      </c>
      <c r="AJ161" s="319"/>
    </row>
    <row r="162" spans="3:36" x14ac:dyDescent="0.2">
      <c r="C162" s="115"/>
      <c r="D162" s="314" t="str">
        <f t="shared" si="12"/>
        <v/>
      </c>
      <c r="E162" s="315"/>
      <c r="F162" s="315"/>
      <c r="G162" s="315"/>
      <c r="H162" s="315"/>
      <c r="I162" s="315"/>
      <c r="J162" s="315"/>
      <c r="K162" s="315"/>
      <c r="L162" s="315"/>
      <c r="M162" s="315"/>
      <c r="N162" s="315"/>
      <c r="O162" s="315"/>
      <c r="P162" s="116"/>
      <c r="V162" s="295" t="s">
        <v>266</v>
      </c>
      <c r="W162" s="295" t="s">
        <v>266</v>
      </c>
      <c r="X162" s="296" t="str">
        <f>HYPERLINK("#'Applying information resources'!$I$43")</f>
        <v>#'Applying information resources'!$I$43</v>
      </c>
      <c r="Y162" s="296" t="str">
        <f>HYPERLINK("#'Applying information resources'!$I$43")</f>
        <v>#'Applying information resources'!$I$43</v>
      </c>
      <c r="Z162" s="296" t="str">
        <f>HYPERLINK("#'Applying information resources'!$I$43")</f>
        <v>#'Applying information resources'!$I$43</v>
      </c>
      <c r="AA162" s="295" t="s">
        <v>266</v>
      </c>
      <c r="AC162" s="259" t="s">
        <v>266</v>
      </c>
      <c r="AD162" s="259" t="s">
        <v>266</v>
      </c>
      <c r="AE162" s="259" t="str">
        <f>(CONCATENATE("•",'Applying information resources'!$G$43))</f>
        <v>•Framework for Assessing and Monitoring Forest Governance.</v>
      </c>
      <c r="AF162" s="259" t="str">
        <f>(CONCATENATE("•",'Applying information resources'!$G$43))</f>
        <v>•Framework for Assessing and Monitoring Forest Governance.</v>
      </c>
      <c r="AG162" s="259" t="str">
        <f>(CONCATENATE("•",'Applying information resources'!$G$43))</f>
        <v>•Framework for Assessing and Monitoring Forest Governance.</v>
      </c>
      <c r="AH162" s="259" t="s">
        <v>266</v>
      </c>
      <c r="AJ162" s="319"/>
    </row>
    <row r="163" spans="3:36" x14ac:dyDescent="0.2">
      <c r="C163" s="115"/>
      <c r="D163" s="314" t="str">
        <f t="shared" si="12"/>
        <v/>
      </c>
      <c r="E163" s="315"/>
      <c r="F163" s="315"/>
      <c r="G163" s="315"/>
      <c r="H163" s="315"/>
      <c r="I163" s="315"/>
      <c r="J163" s="315"/>
      <c r="K163" s="315"/>
      <c r="L163" s="315"/>
      <c r="M163" s="315"/>
      <c r="N163" s="315"/>
      <c r="O163" s="315"/>
      <c r="P163" s="116"/>
      <c r="V163" s="295" t="s">
        <v>266</v>
      </c>
      <c r="W163" s="295" t="s">
        <v>266</v>
      </c>
      <c r="X163" s="296" t="str">
        <f>HYPERLINK("#'Applying information resources'!$I$104")</f>
        <v>#'Applying information resources'!$I$104</v>
      </c>
      <c r="Y163" s="296" t="str">
        <f>HYPERLINK("#'Applying information resources'!$I$104")</f>
        <v>#'Applying information resources'!$I$104</v>
      </c>
      <c r="Z163" s="296" t="str">
        <f>HYPERLINK("#'Applying information resources'!$I$104")</f>
        <v>#'Applying information resources'!$I$104</v>
      </c>
      <c r="AA163" s="295" t="s">
        <v>266</v>
      </c>
      <c r="AC163" s="259" t="s">
        <v>266</v>
      </c>
      <c r="AD163" s="259" t="s">
        <v>266</v>
      </c>
      <c r="AE163" s="259" t="str">
        <f>(CONCATENATE("•",'Applying information resources'!$G$103))</f>
        <v>•REDD+ SES Principles and Criteria and Indicators.</v>
      </c>
      <c r="AF163" s="259" t="str">
        <f>(CONCATENATE("•",'Applying information resources'!$G$103))</f>
        <v>•REDD+ SES Principles and Criteria and Indicators.</v>
      </c>
      <c r="AG163" s="259" t="str">
        <f>(CONCATENATE("•",'Applying information resources'!$G$103))</f>
        <v>•REDD+ SES Principles and Criteria and Indicators.</v>
      </c>
      <c r="AH163" s="259" t="s">
        <v>266</v>
      </c>
      <c r="AJ163" s="319"/>
    </row>
    <row r="164" spans="3:36" x14ac:dyDescent="0.2">
      <c r="C164" s="115"/>
      <c r="D164" s="314" t="str">
        <f t="shared" si="12"/>
        <v/>
      </c>
      <c r="E164" s="315"/>
      <c r="F164" s="315"/>
      <c r="G164" s="315"/>
      <c r="H164" s="315"/>
      <c r="I164" s="315"/>
      <c r="J164" s="315"/>
      <c r="K164" s="315"/>
      <c r="L164" s="315"/>
      <c r="M164" s="315"/>
      <c r="N164" s="315"/>
      <c r="O164" s="315"/>
      <c r="P164" s="116"/>
      <c r="V164" s="295" t="s">
        <v>266</v>
      </c>
      <c r="W164" s="295" t="s">
        <v>266</v>
      </c>
      <c r="X164" s="296" t="str">
        <f>HYPERLINK("#'Applying information resources'!$I$62")</f>
        <v>#'Applying information resources'!$I$62</v>
      </c>
      <c r="Y164" s="296" t="str">
        <f>HYPERLINK("#'Applying information resources'!$I$62")</f>
        <v>#'Applying information resources'!$I$62</v>
      </c>
      <c r="Z164" s="296" t="str">
        <f>HYPERLINK("#'Applying information resources'!$I$62")</f>
        <v>#'Applying information resources'!$I$62</v>
      </c>
      <c r="AA164" s="295" t="s">
        <v>266</v>
      </c>
      <c r="AC164" s="259" t="s">
        <v>266</v>
      </c>
      <c r="AD164" s="259" t="s">
        <v>266</v>
      </c>
      <c r="AE164" s="259" t="str">
        <f>(CONCATENATE("•",'Applying information resources'!$G$56))</f>
        <v>•Guidelines for the use of REDD+ Social &amp; Environmental Standards at country level.</v>
      </c>
      <c r="AF164" s="259" t="str">
        <f>(CONCATENATE("•",'Applying information resources'!$G$56))</f>
        <v>•Guidelines for the use of REDD+ Social &amp; Environmental Standards at country level.</v>
      </c>
      <c r="AG164" s="259" t="str">
        <f>(CONCATENATE("•",'Applying information resources'!$G$56))</f>
        <v>•Guidelines for the use of REDD+ Social &amp; Environmental Standards at country level.</v>
      </c>
      <c r="AH164" s="259" t="s">
        <v>266</v>
      </c>
      <c r="AJ164" s="319"/>
    </row>
    <row r="165" spans="3:36" x14ac:dyDescent="0.2">
      <c r="C165" s="115"/>
      <c r="D165" s="314" t="str">
        <f t="shared" si="12"/>
        <v/>
      </c>
      <c r="E165" s="315"/>
      <c r="F165" s="315"/>
      <c r="G165" s="315"/>
      <c r="H165" s="315"/>
      <c r="I165" s="315"/>
      <c r="J165" s="315"/>
      <c r="K165" s="315"/>
      <c r="L165" s="315"/>
      <c r="M165" s="315"/>
      <c r="N165" s="315"/>
      <c r="O165" s="315"/>
      <c r="P165" s="116"/>
      <c r="V165" s="295" t="s">
        <v>266</v>
      </c>
      <c r="W165" s="295" t="s">
        <v>266</v>
      </c>
      <c r="X165" s="296" t="str">
        <f>HYPERLINK("#'Applying information resources'!$I$47")</f>
        <v>#'Applying information resources'!$I$47</v>
      </c>
      <c r="Y165" s="296" t="str">
        <f>HYPERLINK("#'Applying information resources'!$I$47")</f>
        <v>#'Applying information resources'!$I$47</v>
      </c>
      <c r="Z165" s="296" t="str">
        <f>HYPERLINK("#'Applying information resources'!$I$47")</f>
        <v>#'Applying information resources'!$I$47</v>
      </c>
      <c r="AA165" s="295" t="s">
        <v>266</v>
      </c>
      <c r="AC165" s="259" t="s">
        <v>266</v>
      </c>
      <c r="AD165" s="259" t="s">
        <v>266</v>
      </c>
      <c r="AE165" s="259" t="str">
        <f>(CONCATENATE("•",'Applying information resources'!$G$44))</f>
        <v>•Getting gender right in the REDD+ Social &amp; Environmental Standards.</v>
      </c>
      <c r="AF165" s="259" t="str">
        <f>(CONCATENATE("•",'Applying information resources'!$G$44))</f>
        <v>•Getting gender right in the REDD+ Social &amp; Environmental Standards.</v>
      </c>
      <c r="AG165" s="259" t="str">
        <f>(CONCATENATE("•",'Applying information resources'!$G$44))</f>
        <v>•Getting gender right in the REDD+ Social &amp; Environmental Standards.</v>
      </c>
      <c r="AH165" s="259" t="s">
        <v>266</v>
      </c>
      <c r="AJ165" s="319"/>
    </row>
    <row r="166" spans="3:36" x14ac:dyDescent="0.2">
      <c r="C166" s="115"/>
      <c r="D166" s="314" t="str">
        <f t="shared" si="12"/>
        <v/>
      </c>
      <c r="E166" s="315"/>
      <c r="F166" s="315"/>
      <c r="G166" s="315"/>
      <c r="H166" s="315"/>
      <c r="I166" s="315"/>
      <c r="J166" s="315"/>
      <c r="K166" s="315"/>
      <c r="L166" s="315"/>
      <c r="M166" s="315"/>
      <c r="N166" s="315"/>
      <c r="O166" s="315"/>
      <c r="P166" s="116"/>
      <c r="V166" s="295" t="s">
        <v>266</v>
      </c>
      <c r="W166" s="295" t="s">
        <v>266</v>
      </c>
      <c r="X166" s="296" t="str">
        <f>HYPERLINK("#'Applying information resources'!$I$76")</f>
        <v>#'Applying information resources'!$I$76</v>
      </c>
      <c r="Y166" s="296" t="str">
        <f>HYPERLINK("#'Applying information resources'!$I$76")</f>
        <v>#'Applying information resources'!$I$76</v>
      </c>
      <c r="Z166" s="296" t="str">
        <f>HYPERLINK("#'Applying information resources'!$I$76")</f>
        <v>#'Applying information resources'!$I$76</v>
      </c>
      <c r="AA166" s="295" t="s">
        <v>266</v>
      </c>
      <c r="AC166" s="259" t="s">
        <v>266</v>
      </c>
      <c r="AD166" s="259" t="s">
        <v>266</v>
      </c>
      <c r="AE166" s="259" t="str">
        <f>(CONCATENATE("•",'Applying information resources'!$G$76))</f>
        <v>•Integrating gender into REDD+ Safeguards Implementation in Indonesia.</v>
      </c>
      <c r="AF166" s="259" t="str">
        <f>(CONCATENATE("•",'Applying information resources'!$G$76))</f>
        <v>•Integrating gender into REDD+ Safeguards Implementation in Indonesia.</v>
      </c>
      <c r="AG166" s="259" t="str">
        <f>(CONCATENATE("•",'Applying information resources'!$G$76))</f>
        <v>•Integrating gender into REDD+ Safeguards Implementation in Indonesia.</v>
      </c>
      <c r="AH166" s="259" t="s">
        <v>266</v>
      </c>
      <c r="AJ166" s="319"/>
    </row>
    <row r="167" spans="3:36" x14ac:dyDescent="0.2">
      <c r="C167" s="115"/>
      <c r="D167" s="99"/>
      <c r="E167" s="112"/>
      <c r="F167" s="112"/>
      <c r="G167" s="112"/>
      <c r="H167" s="112"/>
      <c r="I167" s="112"/>
      <c r="J167" s="112"/>
      <c r="K167" s="112"/>
      <c r="L167" s="112"/>
      <c r="M167" s="112"/>
      <c r="N167" s="112"/>
      <c r="O167" s="112"/>
      <c r="P167" s="116"/>
      <c r="V167" s="297"/>
      <c r="W167" s="297"/>
      <c r="X167" s="297"/>
      <c r="Y167" s="297"/>
      <c r="Z167" s="297"/>
      <c r="AA167" s="297"/>
      <c r="AJ167" s="256"/>
    </row>
    <row r="168" spans="3:36" x14ac:dyDescent="0.2">
      <c r="C168" s="115" t="str">
        <f>Identifying!$M$49</f>
        <v>D.3</v>
      </c>
      <c r="D168" s="317" t="str">
        <f>T168</f>
        <v>Applying methods/methodologies</v>
      </c>
      <c r="E168" s="317"/>
      <c r="F168" s="317"/>
      <c r="G168" s="317"/>
      <c r="H168" s="317"/>
      <c r="I168" s="317"/>
      <c r="J168" s="317"/>
      <c r="K168" s="317"/>
      <c r="L168" s="317"/>
      <c r="M168" s="317"/>
      <c r="N168" s="317"/>
      <c r="O168" s="317"/>
      <c r="P168" s="116" t="str">
        <f>Identifying!$M$49</f>
        <v>D.3</v>
      </c>
      <c r="T168" s="268" t="s">
        <v>286</v>
      </c>
      <c r="V168" s="297"/>
      <c r="W168" s="297"/>
      <c r="X168" s="297"/>
      <c r="Y168" s="297"/>
      <c r="Z168" s="297"/>
      <c r="AA168" s="297"/>
      <c r="AJ168" s="256"/>
    </row>
    <row r="169" spans="3:36" ht="33" customHeight="1" x14ac:dyDescent="0.2">
      <c r="C169" s="115"/>
      <c r="D169" s="316" t="str">
        <f>Identifying!$BI$49</f>
        <v/>
      </c>
      <c r="E169" s="316"/>
      <c r="F169" s="316"/>
      <c r="G169" s="316"/>
      <c r="H169" s="316"/>
      <c r="I169" s="316"/>
      <c r="J169" s="316"/>
      <c r="K169" s="316"/>
      <c r="L169" s="316"/>
      <c r="M169" s="316"/>
      <c r="N169" s="316"/>
      <c r="O169" s="316"/>
      <c r="P169" s="116"/>
      <c r="U169" s="183">
        <f>Identifying!$AL$49</f>
        <v>0</v>
      </c>
      <c r="V169" s="297"/>
      <c r="W169" s="297"/>
      <c r="X169" s="297"/>
      <c r="Y169" s="297"/>
      <c r="Z169" s="297"/>
      <c r="AA169" s="297"/>
      <c r="AJ169" s="256"/>
    </row>
    <row r="170" spans="3:36" x14ac:dyDescent="0.2">
      <c r="C170" s="115"/>
      <c r="D170" s="314" t="str">
        <f t="shared" ref="D170:D177" si="13">HYPERLINK(LOOKUP($U$169,$V$10:$AA$10,V170:AA170),(LOOKUP($U$169,$AC$10:$AH$10,AC170:AH170)))</f>
        <v/>
      </c>
      <c r="E170" s="315"/>
      <c r="F170" s="315"/>
      <c r="G170" s="315"/>
      <c r="H170" s="315"/>
      <c r="I170" s="315"/>
      <c r="J170" s="315"/>
      <c r="K170" s="315"/>
      <c r="L170" s="315"/>
      <c r="M170" s="315"/>
      <c r="N170" s="315"/>
      <c r="O170" s="315"/>
      <c r="P170" s="116"/>
      <c r="V170" s="295" t="s">
        <v>266</v>
      </c>
      <c r="W170" s="295" t="s">
        <v>266</v>
      </c>
      <c r="X170" s="296" t="str">
        <f>HYPERLINK("#'Applying information resources'!$I$96")</f>
        <v>#'Applying information resources'!$I$96</v>
      </c>
      <c r="Y170" s="296" t="str">
        <f>HYPERLINK("#'Applying information resources'!$I$96")</f>
        <v>#'Applying information resources'!$I$96</v>
      </c>
      <c r="Z170" s="296" t="str">
        <f>HYPERLINK("#'Applying information resources'!$I$96")</f>
        <v>#'Applying information resources'!$I$96</v>
      </c>
      <c r="AA170" s="295" t="s">
        <v>266</v>
      </c>
      <c r="AC170" s="259" t="s">
        <v>266</v>
      </c>
      <c r="AD170" s="259" t="s">
        <v>266</v>
      </c>
      <c r="AE170" s="259" t="str">
        <f>(CONCATENATE("•",'Applying information resources'!$G$92))</f>
        <v>•Participatory Governance Assessments for REDD+, PGA Practical Guide.</v>
      </c>
      <c r="AF170" s="259" t="str">
        <f>(CONCATENATE("•",'Applying information resources'!$G$92))</f>
        <v>•Participatory Governance Assessments for REDD+, PGA Practical Guide.</v>
      </c>
      <c r="AG170" s="259" t="str">
        <f>(CONCATENATE("•",'Applying information resources'!$G$92))</f>
        <v>•Participatory Governance Assessments for REDD+, PGA Practical Guide.</v>
      </c>
      <c r="AH170" s="259" t="s">
        <v>266</v>
      </c>
      <c r="AI170" s="183" t="str">
        <f>P168</f>
        <v>D.3</v>
      </c>
      <c r="AJ170" s="319" t="str">
        <f>CONCATENATE(Identifying!AW49,Identifying!AX49, Identifying!AY49)</f>
        <v>•Participatory Governance Assessments for REDD+, PGA Practical Guide;  •Assessing Forest Governance: A Practical Guide to Data Collection, Analysis and Use; •Policy Brief: Participatory biodiversity monitoring: Considerations for national REDD+ programmes; •National Forest Monitoring Systems: Monitoring and Measurement, Reporting and Verification (M &amp; MRV) in the context of REDD+ Activities; •Methods for Assessing and Evaluating Social Impacts of Program-Level REDD+ (FCMC); •Guidelines for the use of REDD+ Social &amp; Environmental Standards at country level; •Options for monitoring &amp; review and reporting on REDD+ safeguards information (REDD+ SES); •Check list for Acre criteria and indicators of socio-environmental safeguards for the ISA Carbon Program in SISA.</v>
      </c>
    </row>
    <row r="171" spans="3:36" x14ac:dyDescent="0.2">
      <c r="C171" s="115"/>
      <c r="D171" s="314" t="str">
        <f t="shared" si="13"/>
        <v/>
      </c>
      <c r="E171" s="315"/>
      <c r="F171" s="315"/>
      <c r="G171" s="315"/>
      <c r="H171" s="315"/>
      <c r="I171" s="315"/>
      <c r="J171" s="315"/>
      <c r="K171" s="315"/>
      <c r="L171" s="315"/>
      <c r="M171" s="315"/>
      <c r="N171" s="315"/>
      <c r="O171" s="315"/>
      <c r="P171" s="116"/>
      <c r="V171" s="295" t="s">
        <v>266</v>
      </c>
      <c r="W171" s="295" t="s">
        <v>266</v>
      </c>
      <c r="X171" s="296" t="str">
        <f>HYPERLINK("#'Applying information resources'!$I$18")</f>
        <v>#'Applying information resources'!$I$18</v>
      </c>
      <c r="Y171" s="296" t="str">
        <f>HYPERLINK("#'Applying information resources'!$I$18")</f>
        <v>#'Applying information resources'!$I$18</v>
      </c>
      <c r="Z171" s="296" t="str">
        <f>HYPERLINK("#'Applying information resources'!$I$18")</f>
        <v>#'Applying information resources'!$I$18</v>
      </c>
      <c r="AA171" s="295" t="s">
        <v>266</v>
      </c>
      <c r="AC171" s="259" t="s">
        <v>266</v>
      </c>
      <c r="AD171" s="259" t="s">
        <v>266</v>
      </c>
      <c r="AE171" s="259" t="str">
        <f>(CONCATENATE("•",'Applying information resources'!$G$16))</f>
        <v>•Assessing Forest Governance: A Practical Guide to Data Collection, Analysis and Use (forthcoming).</v>
      </c>
      <c r="AF171" s="259" t="str">
        <f>(CONCATENATE("•",'Applying information resources'!$G$16))</f>
        <v>•Assessing Forest Governance: A Practical Guide to Data Collection, Analysis and Use (forthcoming).</v>
      </c>
      <c r="AG171" s="259" t="str">
        <f>(CONCATENATE("•",'Applying information resources'!$G$16))</f>
        <v>•Assessing Forest Governance: A Practical Guide to Data Collection, Analysis and Use (forthcoming).</v>
      </c>
      <c r="AH171" s="259" t="s">
        <v>266</v>
      </c>
      <c r="AI171" s="183"/>
      <c r="AJ171" s="319"/>
    </row>
    <row r="172" spans="3:36" x14ac:dyDescent="0.2">
      <c r="C172" s="115"/>
      <c r="D172" s="314" t="str">
        <f t="shared" si="13"/>
        <v/>
      </c>
      <c r="E172" s="315"/>
      <c r="F172" s="315"/>
      <c r="G172" s="315"/>
      <c r="H172" s="315"/>
      <c r="I172" s="315"/>
      <c r="J172" s="315"/>
      <c r="K172" s="315"/>
      <c r="L172" s="315"/>
      <c r="M172" s="315"/>
      <c r="N172" s="315"/>
      <c r="O172" s="315"/>
      <c r="P172" s="116"/>
      <c r="V172" s="295" t="s">
        <v>266</v>
      </c>
      <c r="W172" s="295" t="s">
        <v>266</v>
      </c>
      <c r="X172" s="296" t="str">
        <f>HYPERLINK("#'Applying information resources'!$I$101")</f>
        <v>#'Applying information resources'!$I$101</v>
      </c>
      <c r="Y172" s="296" t="str">
        <f>HYPERLINK("#'Applying information resources'!$I$101")</f>
        <v>#'Applying information resources'!$I$101</v>
      </c>
      <c r="Z172" s="296" t="str">
        <f>HYPERLINK("#'Applying information resources'!$I$101")</f>
        <v>#'Applying information resources'!$I$101</v>
      </c>
      <c r="AA172" s="295" t="s">
        <v>266</v>
      </c>
      <c r="AC172" s="259" t="s">
        <v>266</v>
      </c>
      <c r="AD172" s="259" t="s">
        <v>266</v>
      </c>
      <c r="AE172" s="259" t="str">
        <f>(CONCATENATE("•",'Applying information resources'!$G$101))</f>
        <v>•Policy Brief: Participatory biodiversity monitoring: Considerations for national REDD+ programmes.</v>
      </c>
      <c r="AF172" s="259" t="str">
        <f>(CONCATENATE("•",'Applying information resources'!$G$101))</f>
        <v>•Policy Brief: Participatory biodiversity monitoring: Considerations for national REDD+ programmes.</v>
      </c>
      <c r="AG172" s="259" t="str">
        <f>(CONCATENATE("•",'Applying information resources'!$G$101))</f>
        <v>•Policy Brief: Participatory biodiversity monitoring: Considerations for national REDD+ programmes.</v>
      </c>
      <c r="AH172" s="259" t="s">
        <v>266</v>
      </c>
      <c r="AJ172" s="319"/>
    </row>
    <row r="173" spans="3:36" ht="27" customHeight="1" x14ac:dyDescent="0.2">
      <c r="C173" s="115"/>
      <c r="D173" s="314" t="str">
        <f t="shared" si="13"/>
        <v/>
      </c>
      <c r="E173" s="315"/>
      <c r="F173" s="315"/>
      <c r="G173" s="315"/>
      <c r="H173" s="315"/>
      <c r="I173" s="315"/>
      <c r="J173" s="315"/>
      <c r="K173" s="315"/>
      <c r="L173" s="315"/>
      <c r="M173" s="315"/>
      <c r="N173" s="315"/>
      <c r="O173" s="315"/>
      <c r="P173" s="116"/>
      <c r="V173" s="295" t="s">
        <v>266</v>
      </c>
      <c r="W173" s="295" t="s">
        <v>266</v>
      </c>
      <c r="X173" s="296" t="str">
        <f>HYPERLINK("#'Applying information resources'!$I$86")</f>
        <v>#'Applying information resources'!$I$86</v>
      </c>
      <c r="Y173" s="296" t="str">
        <f>HYPERLINK("#'Applying information resources'!$I$86")</f>
        <v>#'Applying information resources'!$I$86</v>
      </c>
      <c r="Z173" s="296" t="str">
        <f>HYPERLINK("#'Applying information resources'!$I$86")</f>
        <v>#'Applying information resources'!$I$86</v>
      </c>
      <c r="AA173" s="295" t="s">
        <v>266</v>
      </c>
      <c r="AC173" s="259" t="s">
        <v>266</v>
      </c>
      <c r="AD173" s="259" t="s">
        <v>266</v>
      </c>
      <c r="AE173" s="259" t="str">
        <f>(CONCATENATE("•",'Applying information resources'!$G$85))</f>
        <v>•National Forest Monitoring Systems: Monitoring and Measurement, Reporting and Verification (M &amp; MRV) in the context of REDD+ Activities.</v>
      </c>
      <c r="AF173" s="259" t="str">
        <f>(CONCATENATE("•",'Applying information resources'!$G$85))</f>
        <v>•National Forest Monitoring Systems: Monitoring and Measurement, Reporting and Verification (M &amp; MRV) in the context of REDD+ Activities.</v>
      </c>
      <c r="AG173" s="259" t="str">
        <f>(CONCATENATE("•",'Applying information resources'!$G$85))</f>
        <v>•National Forest Monitoring Systems: Monitoring and Measurement, Reporting and Verification (M &amp; MRV) in the context of REDD+ Activities.</v>
      </c>
      <c r="AH173" s="259" t="s">
        <v>266</v>
      </c>
      <c r="AJ173" s="319"/>
    </row>
    <row r="174" spans="3:36" x14ac:dyDescent="0.2">
      <c r="C174" s="115"/>
      <c r="D174" s="314" t="str">
        <f t="shared" si="13"/>
        <v/>
      </c>
      <c r="E174" s="315"/>
      <c r="F174" s="315"/>
      <c r="G174" s="315"/>
      <c r="H174" s="315"/>
      <c r="I174" s="315"/>
      <c r="J174" s="315"/>
      <c r="K174" s="315"/>
      <c r="L174" s="315"/>
      <c r="M174" s="315"/>
      <c r="N174" s="315"/>
      <c r="O174" s="315"/>
      <c r="P174" s="116"/>
      <c r="V174" s="295" t="s">
        <v>266</v>
      </c>
      <c r="W174" s="295" t="s">
        <v>266</v>
      </c>
      <c r="X174" s="296" t="str">
        <f>HYPERLINK("#'Applying information resources'!$I$84")</f>
        <v>#'Applying information resources'!$I$84</v>
      </c>
      <c r="Y174" s="296" t="str">
        <f>HYPERLINK("#'Applying information resources'!$I$84")</f>
        <v>#'Applying information resources'!$I$84</v>
      </c>
      <c r="Z174" s="296" t="str">
        <f>HYPERLINK("#'Applying information resources'!$I$84")</f>
        <v>#'Applying information resources'!$I$84</v>
      </c>
      <c r="AA174" s="295" t="s">
        <v>266</v>
      </c>
      <c r="AC174" s="259" t="s">
        <v>266</v>
      </c>
      <c r="AD174" s="259" t="s">
        <v>266</v>
      </c>
      <c r="AE174" s="259" t="str">
        <f>(CONCATENATE("•",'Applying information resources'!$G$84))</f>
        <v>•Methods for Assessing and Evaluating Social Impacts of Program-Level REDD+.</v>
      </c>
      <c r="AF174" s="259" t="str">
        <f>(CONCATENATE("•",'Applying information resources'!$G$84))</f>
        <v>•Methods for Assessing and Evaluating Social Impacts of Program-Level REDD+.</v>
      </c>
      <c r="AG174" s="259" t="str">
        <f>(CONCATENATE("•",'Applying information resources'!$G$84))</f>
        <v>•Methods for Assessing and Evaluating Social Impacts of Program-Level REDD+.</v>
      </c>
      <c r="AH174" s="259" t="s">
        <v>266</v>
      </c>
      <c r="AJ174" s="319"/>
    </row>
    <row r="175" spans="3:36" x14ac:dyDescent="0.2">
      <c r="C175" s="115"/>
      <c r="D175" s="314" t="str">
        <f t="shared" si="13"/>
        <v/>
      </c>
      <c r="E175" s="315"/>
      <c r="F175" s="315"/>
      <c r="G175" s="315"/>
      <c r="H175" s="315"/>
      <c r="I175" s="315"/>
      <c r="J175" s="315"/>
      <c r="K175" s="315"/>
      <c r="L175" s="315"/>
      <c r="M175" s="315"/>
      <c r="N175" s="315"/>
      <c r="O175" s="315"/>
      <c r="P175" s="116"/>
      <c r="V175" s="295" t="s">
        <v>266</v>
      </c>
      <c r="W175" s="295" t="s">
        <v>266</v>
      </c>
      <c r="X175" s="296" t="str">
        <f>HYPERLINK("#'Applying information resources'!$I$63")</f>
        <v>#'Applying information resources'!$I$63</v>
      </c>
      <c r="Y175" s="296" t="str">
        <f>HYPERLINK("#'Applying information resources'!$I$63")</f>
        <v>#'Applying information resources'!$I$63</v>
      </c>
      <c r="Z175" s="296" t="str">
        <f>HYPERLINK("#'Applying information resources'!$I$63")</f>
        <v>#'Applying information resources'!$I$63</v>
      </c>
      <c r="AA175" s="295" t="s">
        <v>266</v>
      </c>
      <c r="AC175" s="259" t="s">
        <v>266</v>
      </c>
      <c r="AD175" s="259" t="s">
        <v>266</v>
      </c>
      <c r="AE175" s="259" t="str">
        <f>(CONCATENATE("•",'Applying information resources'!$G$56))</f>
        <v>•Guidelines for the use of REDD+ Social &amp; Environmental Standards at country level.</v>
      </c>
      <c r="AF175" s="259" t="str">
        <f>(CONCATENATE("•",'Applying information resources'!$G$56))</f>
        <v>•Guidelines for the use of REDD+ Social &amp; Environmental Standards at country level.</v>
      </c>
      <c r="AG175" s="259" t="str">
        <f>(CONCATENATE("•",'Applying information resources'!$G$56))</f>
        <v>•Guidelines for the use of REDD+ Social &amp; Environmental Standards at country level.</v>
      </c>
      <c r="AH175" s="259" t="s">
        <v>266</v>
      </c>
      <c r="AJ175" s="319"/>
    </row>
    <row r="176" spans="3:36" x14ac:dyDescent="0.2">
      <c r="C176" s="115"/>
      <c r="D176" s="314" t="str">
        <f t="shared" si="13"/>
        <v/>
      </c>
      <c r="E176" s="315"/>
      <c r="F176" s="315"/>
      <c r="G176" s="315"/>
      <c r="H176" s="315"/>
      <c r="I176" s="315"/>
      <c r="J176" s="315"/>
      <c r="K176" s="315"/>
      <c r="L176" s="315"/>
      <c r="M176" s="315"/>
      <c r="N176" s="315"/>
      <c r="O176" s="315"/>
      <c r="P176" s="116"/>
      <c r="V176" s="295" t="s">
        <v>266</v>
      </c>
      <c r="W176" s="295" t="s">
        <v>266</v>
      </c>
      <c r="X176" s="296" t="str">
        <f>HYPERLINK("#'Applying information resources'!$I$87")</f>
        <v>#'Applying information resources'!$I$87</v>
      </c>
      <c r="Y176" s="296" t="str">
        <f>HYPERLINK("#'Applying information resources'!$I$87")</f>
        <v>#'Applying information resources'!$I$87</v>
      </c>
      <c r="Z176" s="296" t="str">
        <f>HYPERLINK("#'Applying information resources'!$I$87")</f>
        <v>#'Applying information resources'!$I$87</v>
      </c>
      <c r="AA176" s="295" t="s">
        <v>266</v>
      </c>
      <c r="AC176" s="259" t="s">
        <v>266</v>
      </c>
      <c r="AD176" s="259" t="s">
        <v>266</v>
      </c>
      <c r="AE176" s="259" t="str">
        <f>(CONCATENATE("•",'Applying information resources'!$G$87))</f>
        <v>•Options for monitoring &amp; review and reporting on REDD+ safeguards information.</v>
      </c>
      <c r="AF176" s="259" t="str">
        <f>(CONCATENATE("•",'Applying information resources'!$G$87))</f>
        <v>•Options for monitoring &amp; review and reporting on REDD+ safeguards information.</v>
      </c>
      <c r="AG176" s="259" t="str">
        <f>(CONCATENATE("•",'Applying information resources'!$G$87))</f>
        <v>•Options for monitoring &amp; review and reporting on REDD+ safeguards information.</v>
      </c>
      <c r="AH176" s="259" t="s">
        <v>266</v>
      </c>
      <c r="AJ176" s="319"/>
    </row>
    <row r="177" spans="3:36" x14ac:dyDescent="0.2">
      <c r="C177" s="115"/>
      <c r="D177" s="314" t="str">
        <f t="shared" si="13"/>
        <v/>
      </c>
      <c r="E177" s="315"/>
      <c r="F177" s="315"/>
      <c r="G177" s="315"/>
      <c r="H177" s="315"/>
      <c r="I177" s="315"/>
      <c r="J177" s="315"/>
      <c r="K177" s="315"/>
      <c r="L177" s="315"/>
      <c r="M177" s="315"/>
      <c r="N177" s="315"/>
      <c r="O177" s="315"/>
      <c r="P177" s="116"/>
      <c r="V177" s="295" t="s">
        <v>266</v>
      </c>
      <c r="W177" s="295" t="s">
        <v>266</v>
      </c>
      <c r="X177" s="296" t="str">
        <f>HYPERLINK("#'Applying information resources'!$I$30")</f>
        <v>#'Applying information resources'!$I$30</v>
      </c>
      <c r="Y177" s="296" t="str">
        <f>HYPERLINK("#'Applying information resources'!$I$30")</f>
        <v>#'Applying information resources'!$I$30</v>
      </c>
      <c r="Z177" s="296" t="str">
        <f>HYPERLINK("#'Applying information resources'!$I$30")</f>
        <v>#'Applying information resources'!$I$30</v>
      </c>
      <c r="AA177" s="295" t="s">
        <v>266</v>
      </c>
      <c r="AC177" s="259" t="s">
        <v>266</v>
      </c>
      <c r="AD177" s="259" t="s">
        <v>266</v>
      </c>
      <c r="AE177" s="259" t="str">
        <f>(CONCATENATE("•",'Applying information resources'!$G$30))</f>
        <v>•Check list for Acre criteria and indicators of socio-environmental safeguards for the ISA Carbon Program in SISA.</v>
      </c>
      <c r="AF177" s="259" t="str">
        <f>(CONCATENATE("•",'Applying information resources'!$G$30))</f>
        <v>•Check list for Acre criteria and indicators of socio-environmental safeguards for the ISA Carbon Program in SISA.</v>
      </c>
      <c r="AG177" s="259" t="str">
        <f>(CONCATENATE("•",'Applying information resources'!$G$30))</f>
        <v>•Check list for Acre criteria and indicators of socio-environmental safeguards for the ISA Carbon Program in SISA.</v>
      </c>
      <c r="AH177" s="259" t="s">
        <v>266</v>
      </c>
      <c r="AJ177" s="319"/>
    </row>
    <row r="178" spans="3:36" x14ac:dyDescent="0.2">
      <c r="C178" s="115"/>
      <c r="D178" s="153"/>
      <c r="E178" s="153"/>
      <c r="F178" s="153"/>
      <c r="G178" s="153"/>
      <c r="H178" s="153"/>
      <c r="I178" s="153"/>
      <c r="J178" s="153"/>
      <c r="K178" s="153"/>
      <c r="L178" s="153"/>
      <c r="M178" s="153"/>
      <c r="N178" s="153"/>
      <c r="O178" s="153"/>
      <c r="P178" s="116"/>
      <c r="V178" s="297"/>
      <c r="W178" s="297"/>
      <c r="X178" s="297"/>
      <c r="Y178" s="297"/>
      <c r="Z178" s="297"/>
      <c r="AA178" s="297"/>
      <c r="AJ178" s="256"/>
    </row>
    <row r="179" spans="3:36" x14ac:dyDescent="0.2">
      <c r="C179" s="115" t="str">
        <f>Identifying!$M$51</f>
        <v>D.4</v>
      </c>
      <c r="D179" s="317" t="str">
        <f>T179</f>
        <v>Validating methodological approach</v>
      </c>
      <c r="E179" s="317"/>
      <c r="F179" s="317"/>
      <c r="G179" s="317"/>
      <c r="H179" s="317"/>
      <c r="I179" s="317"/>
      <c r="J179" s="317"/>
      <c r="K179" s="317"/>
      <c r="L179" s="317"/>
      <c r="M179" s="317"/>
      <c r="N179" s="317"/>
      <c r="O179" s="317"/>
      <c r="P179" s="116" t="str">
        <f>Identifying!$M$51</f>
        <v>D.4</v>
      </c>
      <c r="T179" s="268" t="s">
        <v>287</v>
      </c>
      <c r="V179" s="297"/>
      <c r="W179" s="297"/>
      <c r="X179" s="297"/>
      <c r="Y179" s="297"/>
      <c r="Z179" s="297"/>
      <c r="AA179" s="297"/>
      <c r="AJ179" s="256"/>
    </row>
    <row r="180" spans="3:36" ht="33" customHeight="1" x14ac:dyDescent="0.2">
      <c r="C180" s="115"/>
      <c r="D180" s="316" t="str">
        <f>Identifying!$BI$51</f>
        <v/>
      </c>
      <c r="E180" s="316"/>
      <c r="F180" s="316"/>
      <c r="G180" s="316"/>
      <c r="H180" s="316"/>
      <c r="I180" s="316"/>
      <c r="J180" s="316"/>
      <c r="K180" s="316"/>
      <c r="L180" s="316"/>
      <c r="M180" s="316"/>
      <c r="N180" s="316"/>
      <c r="O180" s="316"/>
      <c r="P180" s="116"/>
      <c r="U180" s="183">
        <f>Identifying!$AL$51</f>
        <v>0</v>
      </c>
      <c r="V180" s="297"/>
      <c r="W180" s="297"/>
      <c r="X180" s="297"/>
      <c r="Y180" s="297"/>
      <c r="Z180" s="297"/>
      <c r="AA180" s="297"/>
      <c r="AJ180" s="256"/>
    </row>
    <row r="181" spans="3:36" x14ac:dyDescent="0.2">
      <c r="C181" s="115"/>
      <c r="D181" s="314" t="str">
        <f>HYPERLINK(LOOKUP($U$180,$V$10:$AA$10,V181:AA181),(LOOKUP($U$180,$AC$10:$AH$10,AC181:AH181)))</f>
        <v/>
      </c>
      <c r="E181" s="315"/>
      <c r="F181" s="315"/>
      <c r="G181" s="315"/>
      <c r="H181" s="315"/>
      <c r="I181" s="315"/>
      <c r="J181" s="315"/>
      <c r="K181" s="315"/>
      <c r="L181" s="315"/>
      <c r="M181" s="315"/>
      <c r="N181" s="315"/>
      <c r="O181" s="315"/>
      <c r="P181" s="116"/>
      <c r="V181" s="295" t="s">
        <v>266</v>
      </c>
      <c r="W181" s="295" t="s">
        <v>266</v>
      </c>
      <c r="X181" s="296" t="str">
        <f>HYPERLINK("#'Applying information resources'!$I$112")</f>
        <v>#'Applying information resources'!$I$112</v>
      </c>
      <c r="Y181" s="296" t="str">
        <f>HYPERLINK("#'Applying information resources'!$I$112")</f>
        <v>#'Applying information resources'!$I$112</v>
      </c>
      <c r="Z181" s="296" t="str">
        <f>HYPERLINK("#'Applying information resources'!$I$112")</f>
        <v>#'Applying information resources'!$I$112</v>
      </c>
      <c r="AA181" s="295" t="s">
        <v>266</v>
      </c>
      <c r="AC181" s="259" t="s">
        <v>266</v>
      </c>
      <c r="AD181" s="259" t="s">
        <v>266</v>
      </c>
      <c r="AE181" s="259" t="str">
        <f>(CONCATENATE("•",'Applying information resources'!$G$112))</f>
        <v>•UN-REDD Programme/FCPF Guidelines on Stakeholder Engagement in REDD+ Readiness.</v>
      </c>
      <c r="AF181" s="259" t="str">
        <f>(CONCATENATE("•",'Applying information resources'!$G$112))</f>
        <v>•UN-REDD Programme/FCPF Guidelines on Stakeholder Engagement in REDD+ Readiness.</v>
      </c>
      <c r="AG181" s="259" t="str">
        <f>(CONCATENATE("•",'Applying information resources'!$G$112))</f>
        <v>•UN-REDD Programme/FCPF Guidelines on Stakeholder Engagement in REDD+ Readiness.</v>
      </c>
      <c r="AH181" s="259" t="s">
        <v>266</v>
      </c>
      <c r="AI181" s="183" t="str">
        <f>P179</f>
        <v>D.4</v>
      </c>
      <c r="AJ181" s="319" t="str">
        <f>CONCATENATE(Identifying!AW51,Identifying!AX51, Identifying!AY51)</f>
        <v xml:space="preserve"> •UN-REDD/FCPF Guidelines on Stakeholder Engagement in REDD+ Readiness; •Participatory Governance Assessments for REDD+, PGA Practical Guide;  •Assessing Forest Governance: A Practical Guide to Data Collection, Analysis and Use; •Guidelines for the use of REDD+ Social &amp; Environmental Standards at country level; •Options for monitoring &amp; review and reporting on REDD+ safeguards information (REDD+ SES).</v>
      </c>
    </row>
    <row r="182" spans="3:36" x14ac:dyDescent="0.2">
      <c r="C182" s="115"/>
      <c r="D182" s="314" t="str">
        <f>HYPERLINK(LOOKUP($U$180,$V$10:$AA$10,V182:AA182),(LOOKUP($U$180,$AC$10:$AH$10,AC182:AH182)))</f>
        <v/>
      </c>
      <c r="E182" s="315"/>
      <c r="F182" s="315"/>
      <c r="G182" s="315"/>
      <c r="H182" s="315"/>
      <c r="I182" s="315"/>
      <c r="J182" s="315"/>
      <c r="K182" s="315"/>
      <c r="L182" s="315"/>
      <c r="M182" s="315"/>
      <c r="N182" s="315"/>
      <c r="O182" s="315"/>
      <c r="P182" s="116"/>
      <c r="V182" s="295" t="s">
        <v>266</v>
      </c>
      <c r="W182" s="295" t="s">
        <v>266</v>
      </c>
      <c r="X182" s="296" t="str">
        <f>HYPERLINK("#'Applying information resources'!$I$96")</f>
        <v>#'Applying information resources'!$I$96</v>
      </c>
      <c r="Y182" s="296" t="str">
        <f>HYPERLINK("#'Applying information resources'!$I$96")</f>
        <v>#'Applying information resources'!$I$96</v>
      </c>
      <c r="Z182" s="296" t="str">
        <f>HYPERLINK("#'Applying information resources'!$I$96")</f>
        <v>#'Applying information resources'!$I$96</v>
      </c>
      <c r="AA182" s="295" t="s">
        <v>266</v>
      </c>
      <c r="AC182" s="259" t="s">
        <v>266</v>
      </c>
      <c r="AD182" s="259" t="s">
        <v>266</v>
      </c>
      <c r="AE182" s="259" t="str">
        <f>(CONCATENATE("•",'Applying information resources'!$G$92))</f>
        <v>•Participatory Governance Assessments for REDD+, PGA Practical Guide.</v>
      </c>
      <c r="AF182" s="259" t="str">
        <f>(CONCATENATE("•",'Applying information resources'!$G$92))</f>
        <v>•Participatory Governance Assessments for REDD+, PGA Practical Guide.</v>
      </c>
      <c r="AG182" s="259" t="str">
        <f>(CONCATENATE("•",'Applying information resources'!$G$92))</f>
        <v>•Participatory Governance Assessments for REDD+, PGA Practical Guide.</v>
      </c>
      <c r="AH182" s="259" t="s">
        <v>266</v>
      </c>
      <c r="AI182" s="183"/>
      <c r="AJ182" s="319"/>
    </row>
    <row r="183" spans="3:36" x14ac:dyDescent="0.2">
      <c r="C183" s="115"/>
      <c r="D183" s="314" t="str">
        <f>HYPERLINK(LOOKUP($U$180,$V$10:$AA$10,V183:AA183),(LOOKUP($U$180,$AC$10:$AH$10,AC183:AH183)))</f>
        <v/>
      </c>
      <c r="E183" s="315"/>
      <c r="F183" s="315"/>
      <c r="G183" s="315"/>
      <c r="H183" s="315"/>
      <c r="I183" s="315"/>
      <c r="J183" s="315"/>
      <c r="K183" s="315"/>
      <c r="L183" s="315"/>
      <c r="M183" s="315"/>
      <c r="N183" s="315"/>
      <c r="O183" s="315"/>
      <c r="P183" s="116"/>
      <c r="V183" s="295" t="s">
        <v>266</v>
      </c>
      <c r="W183" s="295" t="s">
        <v>266</v>
      </c>
      <c r="X183" s="296" t="str">
        <f>HYPERLINK("#'Applying information resources'!$I$18")</f>
        <v>#'Applying information resources'!$I$18</v>
      </c>
      <c r="Y183" s="296" t="str">
        <f>HYPERLINK("#'Applying information resources'!$I$18")</f>
        <v>#'Applying information resources'!$I$18</v>
      </c>
      <c r="Z183" s="296" t="str">
        <f>HYPERLINK("#'Applying information resources'!$I$18")</f>
        <v>#'Applying information resources'!$I$18</v>
      </c>
      <c r="AA183" s="295" t="s">
        <v>266</v>
      </c>
      <c r="AC183" s="259" t="s">
        <v>266</v>
      </c>
      <c r="AD183" s="259" t="s">
        <v>266</v>
      </c>
      <c r="AE183" s="259" t="str">
        <f>(CONCATENATE("•",'Applying information resources'!$G$16))</f>
        <v>•Assessing Forest Governance: A Practical Guide to Data Collection, Analysis and Use (forthcoming).</v>
      </c>
      <c r="AF183" s="259" t="str">
        <f>(CONCATENATE("•",'Applying information resources'!$G$16))</f>
        <v>•Assessing Forest Governance: A Practical Guide to Data Collection, Analysis and Use (forthcoming).</v>
      </c>
      <c r="AG183" s="259" t="str">
        <f>(CONCATENATE("•",'Applying information resources'!$G$16))</f>
        <v>•Assessing Forest Governance: A Practical Guide to Data Collection, Analysis and Use (forthcoming).</v>
      </c>
      <c r="AH183" s="259" t="s">
        <v>266</v>
      </c>
      <c r="AJ183" s="319"/>
    </row>
    <row r="184" spans="3:36" x14ac:dyDescent="0.2">
      <c r="C184" s="115"/>
      <c r="D184" s="314" t="str">
        <f>HYPERLINK(LOOKUP($U$180,$V$10:$AA$10,V184:AA184),(LOOKUP($U$180,$AC$10:$AH$10,AC184:AH184)))</f>
        <v/>
      </c>
      <c r="E184" s="315"/>
      <c r="F184" s="315"/>
      <c r="G184" s="315"/>
      <c r="H184" s="315"/>
      <c r="I184" s="315"/>
      <c r="J184" s="315"/>
      <c r="K184" s="315"/>
      <c r="L184" s="315"/>
      <c r="M184" s="315"/>
      <c r="N184" s="315"/>
      <c r="O184" s="315"/>
      <c r="P184" s="116"/>
      <c r="V184" s="295" t="s">
        <v>266</v>
      </c>
      <c r="W184" s="295" t="s">
        <v>266</v>
      </c>
      <c r="X184" s="296" t="str">
        <f>HYPERLINK("#'Applying information resources'!$I$64")</f>
        <v>#'Applying information resources'!$I$64</v>
      </c>
      <c r="Y184" s="296" t="str">
        <f>HYPERLINK("#'Applying information resources'!$I$64")</f>
        <v>#'Applying information resources'!$I$64</v>
      </c>
      <c r="Z184" s="296" t="str">
        <f>HYPERLINK("#'Applying information resources'!$I$64")</f>
        <v>#'Applying information resources'!$I$64</v>
      </c>
      <c r="AA184" s="295" t="s">
        <v>266</v>
      </c>
      <c r="AC184" s="259" t="s">
        <v>266</v>
      </c>
      <c r="AD184" s="259" t="s">
        <v>266</v>
      </c>
      <c r="AE184" s="259" t="str">
        <f>(CONCATENATE("•",'Applying information resources'!$G$56))</f>
        <v>•Guidelines for the use of REDD+ Social &amp; Environmental Standards at country level.</v>
      </c>
      <c r="AF184" s="259" t="str">
        <f>(CONCATENATE("•",'Applying information resources'!$G$56))</f>
        <v>•Guidelines for the use of REDD+ Social &amp; Environmental Standards at country level.</v>
      </c>
      <c r="AG184" s="259" t="str">
        <f>(CONCATENATE("•",'Applying information resources'!$G$56))</f>
        <v>•Guidelines for the use of REDD+ Social &amp; Environmental Standards at country level.</v>
      </c>
      <c r="AH184" s="259" t="s">
        <v>266</v>
      </c>
      <c r="AJ184" s="319"/>
    </row>
    <row r="185" spans="3:36" x14ac:dyDescent="0.2">
      <c r="C185" s="115"/>
      <c r="D185" s="314" t="str">
        <f>HYPERLINK(LOOKUP($U$180,$V$10:$AA$10,V185:AA185),(LOOKUP($U$180,$AC$10:$AH$10,AC185:AH185)))</f>
        <v/>
      </c>
      <c r="E185" s="315"/>
      <c r="F185" s="315"/>
      <c r="G185" s="315"/>
      <c r="H185" s="315"/>
      <c r="I185" s="315"/>
      <c r="J185" s="315"/>
      <c r="K185" s="315"/>
      <c r="L185" s="315"/>
      <c r="M185" s="315"/>
      <c r="N185" s="315"/>
      <c r="O185" s="315"/>
      <c r="P185" s="116"/>
      <c r="V185" s="295" t="s">
        <v>266</v>
      </c>
      <c r="W185" s="295" t="s">
        <v>266</v>
      </c>
      <c r="X185" s="296" t="str">
        <f>HYPERLINK("#'Applying information resources'!$I$88")</f>
        <v>#'Applying information resources'!$I$88</v>
      </c>
      <c r="Y185" s="296" t="str">
        <f>HYPERLINK("#'Applying information resources'!$I$88")</f>
        <v>#'Applying information resources'!$I$88</v>
      </c>
      <c r="Z185" s="296" t="str">
        <f>HYPERLINK("#'Applying information resources'!$I$88")</f>
        <v>#'Applying information resources'!$I$88</v>
      </c>
      <c r="AA185" s="295" t="s">
        <v>266</v>
      </c>
      <c r="AC185" s="259" t="s">
        <v>266</v>
      </c>
      <c r="AD185" s="259" t="s">
        <v>266</v>
      </c>
      <c r="AE185" s="259" t="str">
        <f>(CONCATENATE("•",'Applying information resources'!$G$87))</f>
        <v>•Options for monitoring &amp; review and reporting on REDD+ safeguards information.</v>
      </c>
      <c r="AF185" s="259" t="str">
        <f>(CONCATENATE("•",'Applying information resources'!$G$87))</f>
        <v>•Options for monitoring &amp; review and reporting on REDD+ safeguards information.</v>
      </c>
      <c r="AG185" s="259" t="str">
        <f>(CONCATENATE("•",'Applying information resources'!$G$87))</f>
        <v>•Options for monitoring &amp; review and reporting on REDD+ safeguards information.</v>
      </c>
      <c r="AH185" s="259" t="s">
        <v>266</v>
      </c>
      <c r="AJ185" s="319"/>
    </row>
    <row r="186" spans="3:36" x14ac:dyDescent="0.2">
      <c r="C186" s="115"/>
      <c r="D186" s="111"/>
      <c r="E186" s="111"/>
      <c r="F186" s="111"/>
      <c r="G186" s="111"/>
      <c r="H186" s="111"/>
      <c r="I186" s="111"/>
      <c r="J186" s="111"/>
      <c r="K186" s="111"/>
      <c r="L186" s="111"/>
      <c r="M186" s="111"/>
      <c r="N186" s="111"/>
      <c r="O186" s="111"/>
      <c r="P186" s="116"/>
      <c r="V186" s="297"/>
      <c r="W186" s="297"/>
      <c r="X186" s="297"/>
      <c r="Y186" s="297"/>
      <c r="Z186" s="297"/>
      <c r="AA186" s="297"/>
      <c r="AJ186" s="256"/>
    </row>
    <row r="187" spans="3:36" ht="12.75" customHeight="1" x14ac:dyDescent="0.25">
      <c r="C187" s="115"/>
      <c r="D187" s="318" t="str">
        <f>Identifying!$C$55</f>
        <v>Section E - Validating and sharing information on safeguards</v>
      </c>
      <c r="E187" s="318"/>
      <c r="F187" s="318"/>
      <c r="G187" s="318"/>
      <c r="H187" s="318"/>
      <c r="I187" s="318"/>
      <c r="J187" s="318"/>
      <c r="K187" s="318"/>
      <c r="L187" s="318"/>
      <c r="M187" s="318"/>
      <c r="N187" s="318"/>
      <c r="O187" s="318"/>
      <c r="P187" s="116"/>
      <c r="V187" s="297"/>
      <c r="W187" s="297"/>
      <c r="X187" s="297"/>
      <c r="Y187" s="297"/>
      <c r="Z187" s="297"/>
      <c r="AA187" s="297"/>
      <c r="AJ187" s="256"/>
    </row>
    <row r="188" spans="3:36" x14ac:dyDescent="0.2">
      <c r="C188" s="115"/>
      <c r="D188" s="111"/>
      <c r="E188" s="111"/>
      <c r="F188" s="111"/>
      <c r="G188" s="111"/>
      <c r="H188" s="111"/>
      <c r="I188" s="111"/>
      <c r="J188" s="111"/>
      <c r="K188" s="111"/>
      <c r="L188" s="111"/>
      <c r="M188" s="111"/>
      <c r="N188" s="111"/>
      <c r="O188" s="111"/>
      <c r="P188" s="116"/>
      <c r="V188" s="297"/>
      <c r="W188" s="297"/>
      <c r="X188" s="297"/>
      <c r="Y188" s="297"/>
      <c r="Z188" s="297"/>
      <c r="AA188" s="297"/>
      <c r="AJ188" s="256"/>
    </row>
    <row r="189" spans="3:36" x14ac:dyDescent="0.2">
      <c r="C189" s="115" t="str">
        <f>Identifying!$M$55</f>
        <v>E.1</v>
      </c>
      <c r="D189" s="317" t="str">
        <f>T189</f>
        <v>Developing a framework for Provision of Information</v>
      </c>
      <c r="E189" s="317"/>
      <c r="F189" s="317"/>
      <c r="G189" s="317"/>
      <c r="H189" s="317"/>
      <c r="I189" s="317"/>
      <c r="J189" s="317"/>
      <c r="K189" s="317"/>
      <c r="L189" s="317"/>
      <c r="M189" s="317"/>
      <c r="N189" s="317"/>
      <c r="O189" s="317"/>
      <c r="P189" s="116" t="str">
        <f>Identifying!$M$55</f>
        <v>E.1</v>
      </c>
      <c r="T189" s="268" t="s">
        <v>440</v>
      </c>
      <c r="V189" s="297"/>
      <c r="W189" s="297"/>
      <c r="X189" s="297"/>
      <c r="Y189" s="297"/>
      <c r="Z189" s="297"/>
      <c r="AA189" s="297"/>
      <c r="AJ189" s="256"/>
    </row>
    <row r="190" spans="3:36" ht="17.25" customHeight="1" x14ac:dyDescent="0.2">
      <c r="C190" s="115"/>
      <c r="D190" s="316" t="str">
        <f>Identifying!$BI$55</f>
        <v/>
      </c>
      <c r="E190" s="316"/>
      <c r="F190" s="316"/>
      <c r="G190" s="316"/>
      <c r="H190" s="316"/>
      <c r="I190" s="316"/>
      <c r="J190" s="316"/>
      <c r="K190" s="316"/>
      <c r="L190" s="316"/>
      <c r="M190" s="316"/>
      <c r="N190" s="316"/>
      <c r="O190" s="316"/>
      <c r="P190" s="116"/>
      <c r="U190" s="183">
        <f>Identifying!$AL$55</f>
        <v>0</v>
      </c>
      <c r="V190" s="297"/>
      <c r="W190" s="297"/>
      <c r="X190" s="297"/>
      <c r="Y190" s="297"/>
      <c r="Z190" s="297"/>
      <c r="AA190" s="297"/>
      <c r="AJ190" s="256"/>
    </row>
    <row r="191" spans="3:36" x14ac:dyDescent="0.2">
      <c r="C191" s="115"/>
      <c r="D191" s="314" t="str">
        <f t="shared" ref="D191:D197" si="14">HYPERLINK(LOOKUP($U$190,$V$10:$AA$10,V191:AA191),(LOOKUP($U$190,$AC$10:$AH$10,AC191:AH191)))</f>
        <v/>
      </c>
      <c r="E191" s="315"/>
      <c r="F191" s="315"/>
      <c r="G191" s="315"/>
      <c r="H191" s="315"/>
      <c r="I191" s="315"/>
      <c r="J191" s="315"/>
      <c r="K191" s="315"/>
      <c r="L191" s="315"/>
      <c r="M191" s="315"/>
      <c r="N191" s="315"/>
      <c r="O191" s="315"/>
      <c r="P191" s="116"/>
      <c r="V191" s="295" t="s">
        <v>266</v>
      </c>
      <c r="W191" s="295" t="s">
        <v>266</v>
      </c>
      <c r="X191" s="296" t="str">
        <f>HYPERLINK("#'Applying information resources'!$I$39")</f>
        <v>#'Applying information resources'!$I$39</v>
      </c>
      <c r="Y191" s="296" t="str">
        <f>HYPERLINK("#'Applying information resources'!$I$39")</f>
        <v>#'Applying information resources'!$I$39</v>
      </c>
      <c r="Z191" s="296" t="str">
        <f>HYPERLINK("#'Applying information resources'!$I$39")</f>
        <v>#'Applying information resources'!$I$39</v>
      </c>
      <c r="AA191" s="295" t="s">
        <v>266</v>
      </c>
      <c r="AC191" s="259" t="s">
        <v>266</v>
      </c>
      <c r="AD191" s="259" t="s">
        <v>266</v>
      </c>
      <c r="AE191" s="259" t="str">
        <f>(CONCATENATE("•",'Applying information resources'!$G$38))</f>
        <v>•Ensuring inclusive, transparent and accountable national REDD+ systems: the role of freedom of information.</v>
      </c>
      <c r="AF191" s="259" t="str">
        <f>(CONCATENATE("•",'Applying information resources'!$G$38))</f>
        <v>•Ensuring inclusive, transparent and accountable national REDD+ systems: the role of freedom of information.</v>
      </c>
      <c r="AG191" s="259" t="str">
        <f>(CONCATENATE("•",'Applying information resources'!$G$38))</f>
        <v>•Ensuring inclusive, transparent and accountable national REDD+ systems: the role of freedom of information.</v>
      </c>
      <c r="AH191" s="259" t="s">
        <v>266</v>
      </c>
      <c r="AI191" s="183" t="str">
        <f>P189</f>
        <v>E.1</v>
      </c>
      <c r="AJ191" s="319" t="str">
        <f>CONCATENATE(Identifying!AW55,Identifying!AX55, Identifying!AY55)</f>
        <v xml:space="preserve"> •Ensuring inclusive, transparent and accountable national REDD+ systems: the role of freedom of information (country case studies); •Participatory Governance Assessments for REDD+, PGA Practical Guide; •Assessing Forest Governance: A Practical Guide to Data Collection, Analysis and Use; •National Forest Monitoring Systems: Monitoring and Measurement, Reporting and Verification (M &amp; MRV) in the context of REDD+ Activities; •Guidelines for the use of REDD+ Social &amp; Environmental Standards at country level; •Options for monitoring &amp; review and reporting on REDD+ safeguards information (REDD+ SES); •Manual for the monitoring of socio-environmental safeguards of SISA (Acre, Brazil).</v>
      </c>
    </row>
    <row r="192" spans="3:36" x14ac:dyDescent="0.2">
      <c r="C192" s="115"/>
      <c r="D192" s="314" t="str">
        <f t="shared" si="14"/>
        <v/>
      </c>
      <c r="E192" s="315"/>
      <c r="F192" s="315"/>
      <c r="G192" s="315"/>
      <c r="H192" s="315"/>
      <c r="I192" s="315"/>
      <c r="J192" s="315"/>
      <c r="K192" s="315"/>
      <c r="L192" s="315"/>
      <c r="M192" s="315"/>
      <c r="N192" s="315"/>
      <c r="O192" s="315"/>
      <c r="P192" s="116"/>
      <c r="V192" s="295" t="s">
        <v>266</v>
      </c>
      <c r="W192" s="295" t="s">
        <v>266</v>
      </c>
      <c r="X192" s="296" t="str">
        <f>HYPERLINK("#'Applying information resources'!$I$97")</f>
        <v>#'Applying information resources'!$I$97</v>
      </c>
      <c r="Y192" s="296" t="str">
        <f>HYPERLINK("#'Applying information resources'!$I$97")</f>
        <v>#'Applying information resources'!$I$97</v>
      </c>
      <c r="Z192" s="296" t="str">
        <f>HYPERLINK("#'Applying information resources'!$I$97")</f>
        <v>#'Applying information resources'!$I$97</v>
      </c>
      <c r="AA192" s="295" t="s">
        <v>266</v>
      </c>
      <c r="AC192" s="259" t="s">
        <v>266</v>
      </c>
      <c r="AD192" s="259" t="s">
        <v>266</v>
      </c>
      <c r="AE192" s="259" t="str">
        <f>(CONCATENATE("•",'Applying information resources'!$G$92))</f>
        <v>•Participatory Governance Assessments for REDD+, PGA Practical Guide.</v>
      </c>
      <c r="AF192" s="259" t="str">
        <f>(CONCATENATE("•",'Applying information resources'!$G$92))</f>
        <v>•Participatory Governance Assessments for REDD+, PGA Practical Guide.</v>
      </c>
      <c r="AG192" s="259" t="str">
        <f>(CONCATENATE("•",'Applying information resources'!$G$92))</f>
        <v>•Participatory Governance Assessments for REDD+, PGA Practical Guide.</v>
      </c>
      <c r="AH192" s="259" t="s">
        <v>266</v>
      </c>
      <c r="AJ192" s="319"/>
    </row>
    <row r="193" spans="3:36" x14ac:dyDescent="0.2">
      <c r="C193" s="115"/>
      <c r="D193" s="314" t="str">
        <f t="shared" si="14"/>
        <v/>
      </c>
      <c r="E193" s="315"/>
      <c r="F193" s="315"/>
      <c r="G193" s="315"/>
      <c r="H193" s="315"/>
      <c r="I193" s="315"/>
      <c r="J193" s="315"/>
      <c r="K193" s="315"/>
      <c r="L193" s="315"/>
      <c r="M193" s="315"/>
      <c r="N193" s="315"/>
      <c r="O193" s="315"/>
      <c r="P193" s="116"/>
      <c r="V193" s="295" t="s">
        <v>266</v>
      </c>
      <c r="W193" s="295" t="s">
        <v>266</v>
      </c>
      <c r="X193" s="296" t="str">
        <f>HYPERLINK("#'Applying information resources'!$I$19")</f>
        <v>#'Applying information resources'!$I$19</v>
      </c>
      <c r="Y193" s="296" t="str">
        <f>HYPERLINK("#'Applying information resources'!$I$19")</f>
        <v>#'Applying information resources'!$I$19</v>
      </c>
      <c r="Z193" s="296" t="str">
        <f>HYPERLINK("#'Applying information resources'!$I$19")</f>
        <v>#'Applying information resources'!$I$19</v>
      </c>
      <c r="AA193" s="295" t="s">
        <v>266</v>
      </c>
      <c r="AC193" s="259" t="s">
        <v>266</v>
      </c>
      <c r="AD193" s="259" t="s">
        <v>266</v>
      </c>
      <c r="AE193" s="259" t="str">
        <f>(CONCATENATE("•",'Applying information resources'!$G$16))</f>
        <v>•Assessing Forest Governance: A Practical Guide to Data Collection, Analysis and Use (forthcoming).</v>
      </c>
      <c r="AF193" s="259" t="str">
        <f>(CONCATENATE("•",'Applying information resources'!$G$16))</f>
        <v>•Assessing Forest Governance: A Practical Guide to Data Collection, Analysis and Use (forthcoming).</v>
      </c>
      <c r="AG193" s="259" t="str">
        <f>(CONCATENATE("•",'Applying information resources'!$G$16))</f>
        <v>•Assessing Forest Governance: A Practical Guide to Data Collection, Analysis and Use (forthcoming).</v>
      </c>
      <c r="AH193" s="259" t="s">
        <v>266</v>
      </c>
      <c r="AJ193" s="319"/>
    </row>
    <row r="194" spans="3:36" ht="26.25" customHeight="1" x14ac:dyDescent="0.2">
      <c r="C194" s="115"/>
      <c r="D194" s="314" t="str">
        <f t="shared" si="14"/>
        <v/>
      </c>
      <c r="E194" s="315"/>
      <c r="F194" s="315"/>
      <c r="G194" s="315"/>
      <c r="H194" s="315"/>
      <c r="I194" s="315"/>
      <c r="J194" s="315"/>
      <c r="K194" s="315"/>
      <c r="L194" s="315"/>
      <c r="M194" s="315"/>
      <c r="N194" s="315"/>
      <c r="O194" s="315"/>
      <c r="P194" s="116"/>
      <c r="V194" s="295" t="s">
        <v>266</v>
      </c>
      <c r="W194" s="295" t="s">
        <v>266</v>
      </c>
      <c r="X194" s="296" t="str">
        <f>HYPERLINK("#'Applying information resources'!$I$85")</f>
        <v>#'Applying information resources'!$I$85</v>
      </c>
      <c r="Y194" s="296" t="str">
        <f>HYPERLINK("#'Applying information resources'!$I$85")</f>
        <v>#'Applying information resources'!$I$85</v>
      </c>
      <c r="Z194" s="296" t="str">
        <f>HYPERLINK("#'Applying information resources'!$I$85")</f>
        <v>#'Applying information resources'!$I$85</v>
      </c>
      <c r="AA194" s="295" t="s">
        <v>266</v>
      </c>
      <c r="AC194" s="259" t="s">
        <v>266</v>
      </c>
      <c r="AD194" s="259" t="s">
        <v>266</v>
      </c>
      <c r="AE194" s="259" t="str">
        <f>(CONCATENATE("•",'Applying information resources'!$G$85))</f>
        <v>•National Forest Monitoring Systems: Monitoring and Measurement, Reporting and Verification (M &amp; MRV) in the context of REDD+ Activities.</v>
      </c>
      <c r="AF194" s="259" t="str">
        <f>(CONCATENATE("•",'Applying information resources'!$G$85))</f>
        <v>•National Forest Monitoring Systems: Monitoring and Measurement, Reporting and Verification (M &amp; MRV) in the context of REDD+ Activities.</v>
      </c>
      <c r="AG194" s="259" t="str">
        <f>(CONCATENATE("•",'Applying information resources'!$G$85))</f>
        <v>•National Forest Monitoring Systems: Monitoring and Measurement, Reporting and Verification (M &amp; MRV) in the context of REDD+ Activities.</v>
      </c>
      <c r="AH194" s="259" t="s">
        <v>266</v>
      </c>
      <c r="AJ194" s="319"/>
    </row>
    <row r="195" spans="3:36" x14ac:dyDescent="0.2">
      <c r="C195" s="115"/>
      <c r="D195" s="314" t="str">
        <f t="shared" si="14"/>
        <v/>
      </c>
      <c r="E195" s="315"/>
      <c r="F195" s="315"/>
      <c r="G195" s="315"/>
      <c r="H195" s="315"/>
      <c r="I195" s="315"/>
      <c r="J195" s="315"/>
      <c r="K195" s="315"/>
      <c r="L195" s="315"/>
      <c r="M195" s="315"/>
      <c r="N195" s="315"/>
      <c r="O195" s="315"/>
      <c r="P195" s="116"/>
      <c r="V195" s="295" t="s">
        <v>266</v>
      </c>
      <c r="W195" s="295" t="s">
        <v>266</v>
      </c>
      <c r="X195" s="296" t="str">
        <f>HYPERLINK("#'Applying information resources'!$I$65")</f>
        <v>#'Applying information resources'!$I$65</v>
      </c>
      <c r="Y195" s="296" t="str">
        <f>HYPERLINK("#'Applying information resources'!$I$65")</f>
        <v>#'Applying information resources'!$I$65</v>
      </c>
      <c r="Z195" s="296" t="str">
        <f>HYPERLINK("#'Applying information resources'!$I$65")</f>
        <v>#'Applying information resources'!$I$65</v>
      </c>
      <c r="AA195" s="295" t="s">
        <v>266</v>
      </c>
      <c r="AC195" s="259" t="s">
        <v>266</v>
      </c>
      <c r="AD195" s="259" t="s">
        <v>266</v>
      </c>
      <c r="AE195" s="259" t="str">
        <f>(CONCATENATE("•",'Applying information resources'!$G$56))</f>
        <v>•Guidelines for the use of REDD+ Social &amp; Environmental Standards at country level.</v>
      </c>
      <c r="AF195" s="259" t="str">
        <f>(CONCATENATE("•",'Applying information resources'!$G$56))</f>
        <v>•Guidelines for the use of REDD+ Social &amp; Environmental Standards at country level.</v>
      </c>
      <c r="AG195" s="259" t="str">
        <f>(CONCATENATE("•",'Applying information resources'!$G$56))</f>
        <v>•Guidelines for the use of REDD+ Social &amp; Environmental Standards at country level.</v>
      </c>
      <c r="AH195" s="259" t="s">
        <v>266</v>
      </c>
      <c r="AJ195" s="319"/>
    </row>
    <row r="196" spans="3:36" x14ac:dyDescent="0.2">
      <c r="C196" s="115"/>
      <c r="D196" s="314" t="str">
        <f t="shared" si="14"/>
        <v/>
      </c>
      <c r="E196" s="315"/>
      <c r="F196" s="315"/>
      <c r="G196" s="315"/>
      <c r="H196" s="315"/>
      <c r="I196" s="315"/>
      <c r="J196" s="315"/>
      <c r="K196" s="315"/>
      <c r="L196" s="315"/>
      <c r="M196" s="315"/>
      <c r="N196" s="315"/>
      <c r="O196" s="315"/>
      <c r="P196" s="116"/>
      <c r="V196" s="295" t="s">
        <v>266</v>
      </c>
      <c r="W196" s="295" t="s">
        <v>266</v>
      </c>
      <c r="X196" s="296" t="str">
        <f>HYPERLINK("#'Applying information resources'!$I$89")</f>
        <v>#'Applying information resources'!$I$89</v>
      </c>
      <c r="Y196" s="296" t="str">
        <f>HYPERLINK("#'Applying information resources'!$I$89")</f>
        <v>#'Applying information resources'!$I$89</v>
      </c>
      <c r="Z196" s="296" t="str">
        <f>HYPERLINK("#'Applying information resources'!$I$89")</f>
        <v>#'Applying information resources'!$I$89</v>
      </c>
      <c r="AA196" s="295" t="s">
        <v>266</v>
      </c>
      <c r="AC196" s="259" t="s">
        <v>266</v>
      </c>
      <c r="AD196" s="259" t="s">
        <v>266</v>
      </c>
      <c r="AE196" s="259" t="str">
        <f>(CONCATENATE("•",'Applying information resources'!$G$87))</f>
        <v>•Options for monitoring &amp; review and reporting on REDD+ safeguards information.</v>
      </c>
      <c r="AF196" s="259" t="str">
        <f>(CONCATENATE("•",'Applying information resources'!$G$87))</f>
        <v>•Options for monitoring &amp; review and reporting on REDD+ safeguards information.</v>
      </c>
      <c r="AG196" s="259" t="str">
        <f>(CONCATENATE("•",'Applying information resources'!$G$87))</f>
        <v>•Options for monitoring &amp; review and reporting on REDD+ safeguards information.</v>
      </c>
      <c r="AH196" s="259" t="s">
        <v>266</v>
      </c>
      <c r="AJ196" s="319"/>
    </row>
    <row r="197" spans="3:36" x14ac:dyDescent="0.2">
      <c r="C197" s="115"/>
      <c r="D197" s="314" t="str">
        <f t="shared" si="14"/>
        <v/>
      </c>
      <c r="E197" s="315"/>
      <c r="F197" s="315"/>
      <c r="G197" s="315"/>
      <c r="H197" s="315"/>
      <c r="I197" s="315"/>
      <c r="J197" s="315"/>
      <c r="K197" s="315"/>
      <c r="L197" s="315"/>
      <c r="M197" s="315"/>
      <c r="N197" s="315"/>
      <c r="O197" s="315"/>
      <c r="P197" s="116"/>
      <c r="V197" s="295" t="s">
        <v>266</v>
      </c>
      <c r="W197" s="295" t="s">
        <v>266</v>
      </c>
      <c r="X197" s="296" t="str">
        <f>HYPERLINK("#'Applying information resources'!$I$80")</f>
        <v>#'Applying information resources'!$I$80</v>
      </c>
      <c r="Y197" s="296" t="str">
        <f>HYPERLINK("#'Applying information resources'!$I$80")</f>
        <v>#'Applying information resources'!$I$80</v>
      </c>
      <c r="Z197" s="296" t="str">
        <f>HYPERLINK("#'Applying information resources'!$I$80")</f>
        <v>#'Applying information resources'!$I$80</v>
      </c>
      <c r="AA197" s="295" t="s">
        <v>266</v>
      </c>
      <c r="AC197" s="259" t="s">
        <v>266</v>
      </c>
      <c r="AD197" s="259" t="s">
        <v>266</v>
      </c>
      <c r="AE197" s="259" t="str">
        <f>(CONCATENATE("•",'Applying information resources'!$G$80))</f>
        <v>•Manual for the monitoring of socio-environmental safeguards of SISA (Acre, Brazil).</v>
      </c>
      <c r="AF197" s="259" t="str">
        <f>(CONCATENATE("•",'Applying information resources'!$G$80))</f>
        <v>•Manual for the monitoring of socio-environmental safeguards of SISA (Acre, Brazil).</v>
      </c>
      <c r="AG197" s="259" t="str">
        <f>(CONCATENATE("•",'Applying information resources'!$G$80))</f>
        <v>•Manual for the monitoring of socio-environmental safeguards of SISA (Acre, Brazil).</v>
      </c>
      <c r="AH197" s="259" t="s">
        <v>266</v>
      </c>
      <c r="AJ197" s="319"/>
    </row>
    <row r="198" spans="3:36" x14ac:dyDescent="0.2">
      <c r="C198" s="115"/>
      <c r="D198" s="314" t="str">
        <f t="shared" ref="D198" si="15">HYPERLINK(LOOKUP($U$190,$V$10:$AA$10,V198:AA198),(LOOKUP($U$190,$AC$10:$AH$10,AC198:AH198)))</f>
        <v/>
      </c>
      <c r="E198" s="315"/>
      <c r="F198" s="315"/>
      <c r="G198" s="315"/>
      <c r="H198" s="315"/>
      <c r="I198" s="315"/>
      <c r="J198" s="315"/>
      <c r="K198" s="315"/>
      <c r="L198" s="315"/>
      <c r="M198" s="315"/>
      <c r="N198" s="315"/>
      <c r="O198" s="315"/>
      <c r="P198" s="116"/>
      <c r="V198" s="295" t="s">
        <v>266</v>
      </c>
      <c r="W198" s="295" t="s">
        <v>266</v>
      </c>
      <c r="X198" s="296" t="str">
        <f>HYPERLINK("#'Applying information resources'!$I$138")</f>
        <v>#'Applying information resources'!$I$138</v>
      </c>
      <c r="Y198" s="296" t="str">
        <f>HYPERLINK("#'Applying information resources'!$I$138")</f>
        <v>#'Applying information resources'!$I$138</v>
      </c>
      <c r="Z198" s="296" t="str">
        <f>HYPERLINK("#'Applying information resources'!$I$138")</f>
        <v>#'Applying information resources'!$I$138</v>
      </c>
      <c r="AA198" s="295" t="s">
        <v>266</v>
      </c>
      <c r="AC198" s="259" t="s">
        <v>266</v>
      </c>
      <c r="AD198" s="259" t="s">
        <v>266</v>
      </c>
      <c r="AE198" s="259" t="str">
        <f>(CONCATENATE("•",'Applying information resources'!$G$138))</f>
        <v>•REDD+ Safeguards: Practical Considerations for Developing a Summary of Information.</v>
      </c>
      <c r="AF198" s="259" t="str">
        <f>(CONCATENATE("•",'Applying information resources'!$G$138))</f>
        <v>•REDD+ Safeguards: Practical Considerations for Developing a Summary of Information.</v>
      </c>
      <c r="AG198" s="259" t="str">
        <f>(CONCATENATE("•",'Applying information resources'!$G$138))</f>
        <v>•REDD+ Safeguards: Practical Considerations for Developing a Summary of Information.</v>
      </c>
      <c r="AH198" s="259" t="s">
        <v>266</v>
      </c>
      <c r="AJ198" s="257"/>
    </row>
    <row r="199" spans="3:36" x14ac:dyDescent="0.2">
      <c r="C199" s="115"/>
      <c r="D199" s="111"/>
      <c r="E199" s="111"/>
      <c r="F199" s="111"/>
      <c r="G199" s="111"/>
      <c r="H199" s="111"/>
      <c r="I199" s="111"/>
      <c r="J199" s="111"/>
      <c r="K199" s="111"/>
      <c r="L199" s="111"/>
      <c r="M199" s="111"/>
      <c r="N199" s="111"/>
      <c r="O199" s="111"/>
      <c r="P199" s="116"/>
      <c r="V199" s="297"/>
      <c r="W199" s="297"/>
      <c r="X199" s="297"/>
      <c r="Y199" s="297"/>
      <c r="Z199" s="297"/>
      <c r="AA199" s="297"/>
      <c r="AJ199" s="256"/>
    </row>
    <row r="200" spans="3:36" x14ac:dyDescent="0.2">
      <c r="C200" s="115" t="str">
        <f>Identifying!$M$57</f>
        <v>E.2</v>
      </c>
      <c r="D200" s="317" t="str">
        <f>T200</f>
        <v>Developing quality assurance procedures</v>
      </c>
      <c r="E200" s="317"/>
      <c r="F200" s="317"/>
      <c r="G200" s="317"/>
      <c r="H200" s="317"/>
      <c r="I200" s="317"/>
      <c r="J200" s="317"/>
      <c r="K200" s="317"/>
      <c r="L200" s="317"/>
      <c r="M200" s="317"/>
      <c r="N200" s="317"/>
      <c r="O200" s="317"/>
      <c r="P200" s="116" t="str">
        <f>Identifying!$M$57</f>
        <v>E.2</v>
      </c>
      <c r="T200" s="268" t="s">
        <v>441</v>
      </c>
      <c r="V200" s="297"/>
      <c r="W200" s="297"/>
      <c r="X200" s="297"/>
      <c r="Y200" s="297"/>
      <c r="Z200" s="297"/>
      <c r="AA200" s="297"/>
      <c r="AJ200" s="256"/>
    </row>
    <row r="201" spans="3:36" ht="33" customHeight="1" x14ac:dyDescent="0.2">
      <c r="C201" s="115"/>
      <c r="D201" s="316" t="str">
        <f>Identifying!$BI$57</f>
        <v/>
      </c>
      <c r="E201" s="316"/>
      <c r="F201" s="316"/>
      <c r="G201" s="316"/>
      <c r="H201" s="316"/>
      <c r="I201" s="316"/>
      <c r="J201" s="316"/>
      <c r="K201" s="316"/>
      <c r="L201" s="316"/>
      <c r="M201" s="316"/>
      <c r="N201" s="316"/>
      <c r="O201" s="316"/>
      <c r="P201" s="116"/>
      <c r="U201" s="183">
        <f>Identifying!$AL$57</f>
        <v>0</v>
      </c>
      <c r="V201" s="297"/>
      <c r="W201" s="297"/>
      <c r="X201" s="297"/>
      <c r="Y201" s="297"/>
      <c r="Z201" s="297"/>
      <c r="AA201" s="297"/>
      <c r="AJ201" s="256"/>
    </row>
    <row r="202" spans="3:36" x14ac:dyDescent="0.2">
      <c r="C202" s="115"/>
      <c r="D202" s="314" t="str">
        <f t="shared" ref="D202:D208" si="16">HYPERLINK(LOOKUP($U$201,$V$10:$AA$10,V202:AA202),(LOOKUP($U$201,$AC$10:$AH$10,AC202:AH202)))</f>
        <v/>
      </c>
      <c r="E202" s="315"/>
      <c r="F202" s="315"/>
      <c r="G202" s="315"/>
      <c r="H202" s="315"/>
      <c r="I202" s="315"/>
      <c r="J202" s="315"/>
      <c r="K202" s="315"/>
      <c r="L202" s="315"/>
      <c r="M202" s="315"/>
      <c r="N202" s="315"/>
      <c r="O202" s="315"/>
      <c r="P202" s="116"/>
      <c r="V202" s="295" t="s">
        <v>266</v>
      </c>
      <c r="W202" s="295" t="s">
        <v>266</v>
      </c>
      <c r="X202" s="296" t="str">
        <f>HYPERLINK("#'Applying information resources'!$I$20")</f>
        <v>#'Applying information resources'!$I$20</v>
      </c>
      <c r="Y202" s="296" t="str">
        <f>HYPERLINK("#'Applying information resources'!$I$20")</f>
        <v>#'Applying information resources'!$I$20</v>
      </c>
      <c r="Z202" s="296" t="str">
        <f>HYPERLINK("#'Applying information resources'!$I$20")</f>
        <v>#'Applying information resources'!$I$20</v>
      </c>
      <c r="AA202" s="295" t="s">
        <v>266</v>
      </c>
      <c r="AC202" s="259" t="s">
        <v>266</v>
      </c>
      <c r="AD202" s="259" t="s">
        <v>266</v>
      </c>
      <c r="AE202" s="259" t="str">
        <f>(CONCATENATE("•",'Applying information resources'!$G$16))</f>
        <v>•Assessing Forest Governance: A Practical Guide to Data Collection, Analysis and Use (forthcoming).</v>
      </c>
      <c r="AF202" s="259" t="str">
        <f>(CONCATENATE("•",'Applying information resources'!$G$16))</f>
        <v>•Assessing Forest Governance: A Practical Guide to Data Collection, Analysis and Use (forthcoming).</v>
      </c>
      <c r="AG202" s="259" t="str">
        <f>(CONCATENATE("•",'Applying information resources'!$G$16))</f>
        <v>•Assessing Forest Governance: A Practical Guide to Data Collection, Analysis and Use (forthcoming).</v>
      </c>
      <c r="AH202" s="259" t="s">
        <v>266</v>
      </c>
      <c r="AI202" s="183" t="str">
        <f>P200</f>
        <v>E.2</v>
      </c>
      <c r="AJ202" s="319" t="str">
        <f>CONCATENATE(Identifying!AW57,Identifying!AX57, Identifying!AY57)</f>
        <v xml:space="preserve"> •Assessing Forest Governance: A Practical Guide to Data Collection, Analysis and Use; •Participatory Governance Assessments for REDD+, PGA Practical Guide;  •Independent Forest Monitoring (Global Witness); •Guidelines for the use of REDD+ Social &amp; Environmental Standards at country level; •Information Note on Multi-stakeholder processes (REDD+ SES &amp; Proforest); •Options for monitoring &amp; review and reporting on REDD+ safeguards information (REDD+ SES); •Manual for the monitoring of socio-environmental safeguards of SISA (Acre, Brazil).</v>
      </c>
    </row>
    <row r="203" spans="3:36" x14ac:dyDescent="0.2">
      <c r="C203" s="115"/>
      <c r="D203" s="314" t="str">
        <f t="shared" si="16"/>
        <v/>
      </c>
      <c r="E203" s="315"/>
      <c r="F203" s="315"/>
      <c r="G203" s="315"/>
      <c r="H203" s="315"/>
      <c r="I203" s="315"/>
      <c r="J203" s="315"/>
      <c r="K203" s="315"/>
      <c r="L203" s="315"/>
      <c r="M203" s="315"/>
      <c r="N203" s="315"/>
      <c r="O203" s="315"/>
      <c r="P203" s="116"/>
      <c r="V203" s="295" t="s">
        <v>266</v>
      </c>
      <c r="W203" s="295" t="s">
        <v>266</v>
      </c>
      <c r="X203" s="296" t="str">
        <f>HYPERLINK("#'Applying information resources'!$I$98")</f>
        <v>#'Applying information resources'!$I$98</v>
      </c>
      <c r="Y203" s="296" t="str">
        <f>HYPERLINK("#'Applying information resources'!$I$98")</f>
        <v>#'Applying information resources'!$I$98</v>
      </c>
      <c r="Z203" s="296" t="str">
        <f>HYPERLINK("#'Applying information resources'!$I$98")</f>
        <v>#'Applying information resources'!$I$98</v>
      </c>
      <c r="AA203" s="295" t="s">
        <v>266</v>
      </c>
      <c r="AC203" s="259" t="s">
        <v>266</v>
      </c>
      <c r="AD203" s="259" t="s">
        <v>266</v>
      </c>
      <c r="AE203" s="259" t="str">
        <f>(CONCATENATE("•",'Applying information resources'!$G$92))</f>
        <v>•Participatory Governance Assessments for REDD+, PGA Practical Guide.</v>
      </c>
      <c r="AF203" s="259" t="str">
        <f>(CONCATENATE("•",'Applying information resources'!$G$92))</f>
        <v>•Participatory Governance Assessments for REDD+, PGA Practical Guide.</v>
      </c>
      <c r="AG203" s="259" t="str">
        <f>(CONCATENATE("•",'Applying information resources'!$G$92))</f>
        <v>•Participatory Governance Assessments for REDD+, PGA Practical Guide.</v>
      </c>
      <c r="AH203" s="259" t="s">
        <v>266</v>
      </c>
      <c r="AI203" s="183"/>
      <c r="AJ203" s="319"/>
    </row>
    <row r="204" spans="3:36" x14ac:dyDescent="0.2">
      <c r="C204" s="115"/>
      <c r="D204" s="314" t="str">
        <f t="shared" si="16"/>
        <v/>
      </c>
      <c r="E204" s="315"/>
      <c r="F204" s="315"/>
      <c r="G204" s="315"/>
      <c r="H204" s="315"/>
      <c r="I204" s="315"/>
      <c r="J204" s="315"/>
      <c r="K204" s="315"/>
      <c r="L204" s="315"/>
      <c r="M204" s="315"/>
      <c r="N204" s="315"/>
      <c r="O204" s="315"/>
      <c r="P204" s="116"/>
      <c r="V204" s="295" t="s">
        <v>266</v>
      </c>
      <c r="W204" s="295" t="s">
        <v>266</v>
      </c>
      <c r="X204" s="296" t="str">
        <f>HYPERLINK("#'Applying information resources'!$I$118")</f>
        <v>#'Applying information resources'!$I$118</v>
      </c>
      <c r="Y204" s="296" t="str">
        <f>HYPERLINK("#'Applying information resources'!$I$118")</f>
        <v>#'Applying information resources'!$I$118</v>
      </c>
      <c r="Z204" s="296" t="str">
        <f>HYPERLINK("#'Applying information resources'!$I$118")</f>
        <v>#'Applying information resources'!$I$118</v>
      </c>
      <c r="AA204" s="295" t="s">
        <v>266</v>
      </c>
      <c r="AC204" s="259" t="s">
        <v>266</v>
      </c>
      <c r="AD204" s="259" t="s">
        <v>266</v>
      </c>
      <c r="AE204" s="259" t="str">
        <f>(CONCATENATE("•",'Applying information resources'!$G$118))</f>
        <v>•Independent Forest Monitoring.</v>
      </c>
      <c r="AF204" s="259" t="str">
        <f>(CONCATENATE("•",'Applying information resources'!$G$118))</f>
        <v>•Independent Forest Monitoring.</v>
      </c>
      <c r="AG204" s="259" t="str">
        <f>(CONCATENATE("•",'Applying information resources'!$G$118))</f>
        <v>•Independent Forest Monitoring.</v>
      </c>
      <c r="AH204" s="259" t="s">
        <v>266</v>
      </c>
      <c r="AJ204" s="319"/>
    </row>
    <row r="205" spans="3:36" x14ac:dyDescent="0.2">
      <c r="C205" s="115"/>
      <c r="D205" s="314" t="str">
        <f t="shared" si="16"/>
        <v/>
      </c>
      <c r="E205" s="315"/>
      <c r="F205" s="315"/>
      <c r="G205" s="315"/>
      <c r="H205" s="315"/>
      <c r="I205" s="315"/>
      <c r="J205" s="315"/>
      <c r="K205" s="315"/>
      <c r="L205" s="315"/>
      <c r="M205" s="315"/>
      <c r="N205" s="315"/>
      <c r="O205" s="315"/>
      <c r="P205" s="116"/>
      <c r="V205" s="295" t="s">
        <v>266</v>
      </c>
      <c r="W205" s="295" t="s">
        <v>266</v>
      </c>
      <c r="X205" s="296" t="str">
        <f>HYPERLINK("#'Applying information resources'!$I$66")</f>
        <v>#'Applying information resources'!$I$66</v>
      </c>
      <c r="Y205" s="296" t="str">
        <f>HYPERLINK("#'Applying information resources'!$I$66")</f>
        <v>#'Applying information resources'!$I$66</v>
      </c>
      <c r="Z205" s="296" t="str">
        <f>HYPERLINK("#'Applying information resources'!$I$66")</f>
        <v>#'Applying information resources'!$I$66</v>
      </c>
      <c r="AA205" s="295" t="s">
        <v>266</v>
      </c>
      <c r="AC205" s="259" t="s">
        <v>266</v>
      </c>
      <c r="AD205" s="259" t="s">
        <v>266</v>
      </c>
      <c r="AE205" s="259" t="str">
        <f>(CONCATENATE("•",'Applying information resources'!$G$56))</f>
        <v>•Guidelines for the use of REDD+ Social &amp; Environmental Standards at country level.</v>
      </c>
      <c r="AF205" s="259" t="str">
        <f>(CONCATENATE("•",'Applying information resources'!$G$56))</f>
        <v>•Guidelines for the use of REDD+ Social &amp; Environmental Standards at country level.</v>
      </c>
      <c r="AG205" s="259" t="str">
        <f>(CONCATENATE("•",'Applying information resources'!$G$56))</f>
        <v>•Guidelines for the use of REDD+ Social &amp; Environmental Standards at country level.</v>
      </c>
      <c r="AH205" s="259" t="s">
        <v>266</v>
      </c>
      <c r="AJ205" s="319"/>
    </row>
    <row r="206" spans="3:36" x14ac:dyDescent="0.2">
      <c r="C206" s="115"/>
      <c r="D206" s="314" t="str">
        <f t="shared" si="16"/>
        <v/>
      </c>
      <c r="E206" s="315"/>
      <c r="F206" s="315"/>
      <c r="G206" s="315"/>
      <c r="H206" s="315"/>
      <c r="I206" s="315"/>
      <c r="J206" s="315"/>
      <c r="K206" s="315"/>
      <c r="L206" s="315"/>
      <c r="M206" s="315"/>
      <c r="N206" s="315"/>
      <c r="O206" s="315"/>
      <c r="P206" s="116"/>
      <c r="V206" s="295" t="s">
        <v>266</v>
      </c>
      <c r="W206" s="295" t="s">
        <v>266</v>
      </c>
      <c r="X206" s="296" t="str">
        <f>HYPERLINK("#'Applying information resources'!$I$73")</f>
        <v>#'Applying information resources'!$I$73</v>
      </c>
      <c r="Y206" s="296" t="str">
        <f>HYPERLINK("#'Applying information resources'!$I$73")</f>
        <v>#'Applying information resources'!$I$73</v>
      </c>
      <c r="Z206" s="296" t="str">
        <f>HYPERLINK("#'Applying information resources'!$I$73")</f>
        <v>#'Applying information resources'!$I$73</v>
      </c>
      <c r="AA206" s="295" t="s">
        <v>266</v>
      </c>
      <c r="AC206" s="259" t="s">
        <v>266</v>
      </c>
      <c r="AD206" s="259" t="s">
        <v>266</v>
      </c>
      <c r="AE206" s="259" t="str">
        <f>(CONCATENATE("•",'Applying information resources'!$G$69))</f>
        <v>•Information Note on Multi-stakeholder processes.</v>
      </c>
      <c r="AF206" s="259" t="str">
        <f>(CONCATENATE("•",'Applying information resources'!$G$69))</f>
        <v>•Information Note on Multi-stakeholder processes.</v>
      </c>
      <c r="AG206" s="259" t="str">
        <f>(CONCATENATE("•",'Applying information resources'!$G$69))</f>
        <v>•Information Note on Multi-stakeholder processes.</v>
      </c>
      <c r="AH206" s="259" t="s">
        <v>266</v>
      </c>
      <c r="AJ206" s="319"/>
    </row>
    <row r="207" spans="3:36" x14ac:dyDescent="0.2">
      <c r="C207" s="115"/>
      <c r="D207" s="314" t="str">
        <f t="shared" si="16"/>
        <v/>
      </c>
      <c r="E207" s="315"/>
      <c r="F207" s="315"/>
      <c r="G207" s="315"/>
      <c r="H207" s="315"/>
      <c r="I207" s="315"/>
      <c r="J207" s="315"/>
      <c r="K207" s="315"/>
      <c r="L207" s="315"/>
      <c r="M207" s="315"/>
      <c r="N207" s="315"/>
      <c r="O207" s="315"/>
      <c r="P207" s="116"/>
      <c r="V207" s="295" t="s">
        <v>266</v>
      </c>
      <c r="W207" s="295" t="s">
        <v>266</v>
      </c>
      <c r="X207" s="296" t="str">
        <f>HYPERLINK("#'Applying information resources'!$I$90")</f>
        <v>#'Applying information resources'!$I$90</v>
      </c>
      <c r="Y207" s="296" t="str">
        <f>HYPERLINK("#'Applying information resources'!$I$90")</f>
        <v>#'Applying information resources'!$I$90</v>
      </c>
      <c r="Z207" s="296" t="str">
        <f>HYPERLINK("#'Applying information resources'!$I$90")</f>
        <v>#'Applying information resources'!$I$90</v>
      </c>
      <c r="AA207" s="295" t="s">
        <v>266</v>
      </c>
      <c r="AC207" s="259" t="s">
        <v>266</v>
      </c>
      <c r="AD207" s="259" t="s">
        <v>266</v>
      </c>
      <c r="AE207" s="259" t="str">
        <f>(CONCATENATE("•",'Applying information resources'!$G$87))</f>
        <v>•Options for monitoring &amp; review and reporting on REDD+ safeguards information.</v>
      </c>
      <c r="AF207" s="259" t="str">
        <f>(CONCATENATE("•",'Applying information resources'!$G$87))</f>
        <v>•Options for monitoring &amp; review and reporting on REDD+ safeguards information.</v>
      </c>
      <c r="AG207" s="259" t="str">
        <f>(CONCATENATE("•",'Applying information resources'!$G$87))</f>
        <v>•Options for monitoring &amp; review and reporting on REDD+ safeguards information.</v>
      </c>
      <c r="AH207" s="259" t="s">
        <v>266</v>
      </c>
      <c r="AJ207" s="319"/>
    </row>
    <row r="208" spans="3:36" x14ac:dyDescent="0.2">
      <c r="C208" s="115"/>
      <c r="D208" s="314" t="str">
        <f t="shared" si="16"/>
        <v/>
      </c>
      <c r="E208" s="315"/>
      <c r="F208" s="315"/>
      <c r="G208" s="315"/>
      <c r="H208" s="315"/>
      <c r="I208" s="315"/>
      <c r="J208" s="315"/>
      <c r="K208" s="315"/>
      <c r="L208" s="315"/>
      <c r="M208" s="315"/>
      <c r="N208" s="315"/>
      <c r="O208" s="315"/>
      <c r="P208" s="116"/>
      <c r="V208" s="295" t="s">
        <v>266</v>
      </c>
      <c r="W208" s="295" t="s">
        <v>266</v>
      </c>
      <c r="X208" s="296" t="str">
        <f>HYPERLINK("#'Applying information resources'!$I$81")</f>
        <v>#'Applying information resources'!$I$81</v>
      </c>
      <c r="Y208" s="296" t="str">
        <f>HYPERLINK("#'Applying information resources'!$I$81")</f>
        <v>#'Applying information resources'!$I$81</v>
      </c>
      <c r="Z208" s="296" t="str">
        <f>HYPERLINK("#'Applying information resources'!$I$81")</f>
        <v>#'Applying information resources'!$I$81</v>
      </c>
      <c r="AA208" s="295" t="s">
        <v>266</v>
      </c>
      <c r="AC208" s="259" t="s">
        <v>266</v>
      </c>
      <c r="AD208" s="259" t="s">
        <v>266</v>
      </c>
      <c r="AE208" s="259" t="str">
        <f>(CONCATENATE("•",'Applying information resources'!$G$80))</f>
        <v>•Manual for the monitoring of socio-environmental safeguards of SISA (Acre, Brazil).</v>
      </c>
      <c r="AF208" s="259" t="str">
        <f>(CONCATENATE("•",'Applying information resources'!$G$80))</f>
        <v>•Manual for the monitoring of socio-environmental safeguards of SISA (Acre, Brazil).</v>
      </c>
      <c r="AG208" s="259" t="str">
        <f>(CONCATENATE("•",'Applying information resources'!$G$80))</f>
        <v>•Manual for the monitoring of socio-environmental safeguards of SISA (Acre, Brazil).</v>
      </c>
      <c r="AH208" s="259" t="s">
        <v>266</v>
      </c>
      <c r="AJ208" s="319"/>
    </row>
    <row r="209" spans="3:36" x14ac:dyDescent="0.2">
      <c r="C209" s="115"/>
      <c r="D209" s="111"/>
      <c r="E209" s="111"/>
      <c r="F209" s="111"/>
      <c r="G209" s="111"/>
      <c r="H209" s="111"/>
      <c r="I209" s="111"/>
      <c r="J209" s="111"/>
      <c r="K209" s="111"/>
      <c r="L209" s="111"/>
      <c r="M209" s="111"/>
      <c r="N209" s="111"/>
      <c r="O209" s="111"/>
      <c r="P209" s="116"/>
      <c r="V209" s="297"/>
      <c r="W209" s="297"/>
      <c r="X209" s="297"/>
      <c r="Y209" s="297"/>
      <c r="Z209" s="297"/>
      <c r="AA209" s="297"/>
    </row>
    <row r="210" spans="3:36" x14ac:dyDescent="0.2">
      <c r="C210" s="115" t="str">
        <f>Identifying!$M$59</f>
        <v>E.3</v>
      </c>
      <c r="D210" s="317" t="str">
        <f>T210</f>
        <v>Analysis and assessment of Safeguard Information by Stakeholders</v>
      </c>
      <c r="E210" s="317"/>
      <c r="F210" s="317"/>
      <c r="G210" s="317"/>
      <c r="H210" s="317"/>
      <c r="I210" s="317"/>
      <c r="J210" s="317"/>
      <c r="K210" s="317"/>
      <c r="L210" s="317"/>
      <c r="M210" s="317"/>
      <c r="N210" s="317"/>
      <c r="O210" s="317"/>
      <c r="P210" s="116" t="str">
        <f>Identifying!$M$59</f>
        <v>E.3</v>
      </c>
      <c r="T210" s="268" t="s">
        <v>442</v>
      </c>
      <c r="V210" s="297"/>
      <c r="W210" s="297"/>
      <c r="X210" s="297"/>
      <c r="Y210" s="297"/>
      <c r="Z210" s="297"/>
      <c r="AA210" s="297"/>
    </row>
    <row r="211" spans="3:36" ht="42" customHeight="1" x14ac:dyDescent="0.2">
      <c r="C211" s="115"/>
      <c r="D211" s="316" t="str">
        <f>Identifying!$BI$59</f>
        <v/>
      </c>
      <c r="E211" s="316"/>
      <c r="F211" s="316"/>
      <c r="G211" s="316"/>
      <c r="H211" s="316"/>
      <c r="I211" s="316"/>
      <c r="J211" s="316"/>
      <c r="K211" s="316"/>
      <c r="L211" s="316"/>
      <c r="M211" s="316"/>
      <c r="N211" s="316"/>
      <c r="O211" s="316"/>
      <c r="P211" s="116"/>
      <c r="U211" s="183">
        <f>Identifying!$AL$59</f>
        <v>0</v>
      </c>
      <c r="V211" s="297"/>
      <c r="W211" s="297"/>
      <c r="X211" s="297"/>
      <c r="Y211" s="297"/>
      <c r="Z211" s="297"/>
      <c r="AA211" s="297"/>
    </row>
    <row r="212" spans="3:36" x14ac:dyDescent="0.2">
      <c r="C212" s="115"/>
      <c r="D212" s="314" t="str">
        <f t="shared" ref="D212:D218" si="17">HYPERLINK(LOOKUP($U$211,$V$10:$AA$10,V212:AA212),(LOOKUP($U$211,$AC$10:$AH$10,AC212:AH212)))</f>
        <v/>
      </c>
      <c r="E212" s="315"/>
      <c r="F212" s="315"/>
      <c r="G212" s="315"/>
      <c r="H212" s="315"/>
      <c r="I212" s="315"/>
      <c r="J212" s="315"/>
      <c r="K212" s="315"/>
      <c r="L212" s="315"/>
      <c r="M212" s="315"/>
      <c r="N212" s="315"/>
      <c r="O212" s="315"/>
      <c r="P212" s="116"/>
      <c r="V212" s="295" t="s">
        <v>266</v>
      </c>
      <c r="W212" s="295" t="s">
        <v>266</v>
      </c>
      <c r="X212" s="296" t="str">
        <f>HYPERLINK("#'Applying information resources'!$I$99")</f>
        <v>#'Applying information resources'!$I$99</v>
      </c>
      <c r="Y212" s="296" t="str">
        <f>HYPERLINK("#'Applying information resources'!$I$99")</f>
        <v>#'Applying information resources'!$I$99</v>
      </c>
      <c r="Z212" s="296" t="str">
        <f>HYPERLINK("#'Applying information resources'!$I$99")</f>
        <v>#'Applying information resources'!$I$99</v>
      </c>
      <c r="AA212" s="295" t="s">
        <v>266</v>
      </c>
      <c r="AC212" s="259" t="s">
        <v>266</v>
      </c>
      <c r="AD212" s="259" t="s">
        <v>266</v>
      </c>
      <c r="AE212" s="259" t="str">
        <f>(CONCATENATE("•",'Applying information resources'!$G$92))</f>
        <v>•Participatory Governance Assessments for REDD+, PGA Practical Guide.</v>
      </c>
      <c r="AF212" s="259" t="str">
        <f>(CONCATENATE("•",'Applying information resources'!$G$92))</f>
        <v>•Participatory Governance Assessments for REDD+, PGA Practical Guide.</v>
      </c>
      <c r="AG212" s="259" t="str">
        <f>(CONCATENATE("•",'Applying information resources'!$G$92))</f>
        <v>•Participatory Governance Assessments for REDD+, PGA Practical Guide.</v>
      </c>
      <c r="AH212" s="259" t="s">
        <v>266</v>
      </c>
      <c r="AI212" s="183" t="str">
        <f>P210</f>
        <v>E.3</v>
      </c>
      <c r="AJ212" s="319" t="str">
        <f>CONCATENATE(Identifying!AW59,Identifying!AX59, Identifying!AY59)</f>
        <v xml:space="preserve"> •Participatory Governance Assessments for REDD+, PGA Practical Guide; •Assessing Forest Governance: A Practical Guide to Data Collection, Analysis and Use; •Guidelines for the use of REDD+ Social &amp; Environmental Standards at country level; •Information Note on Multi-stakeholder processes (REDD+ SES &amp; Proforest); •Options for monitoring &amp; review and reporting on REDD+ safeguards information (REDD+ SES); •Integrating gender into REDD+ Safeguards Implementation in Indonesia; •Manual for the monitoring of socio-environmental safeguards of SISA (Acre, Brazil).</v>
      </c>
    </row>
    <row r="213" spans="3:36" x14ac:dyDescent="0.2">
      <c r="C213" s="115"/>
      <c r="D213" s="314" t="str">
        <f t="shared" si="17"/>
        <v/>
      </c>
      <c r="E213" s="315"/>
      <c r="F213" s="315"/>
      <c r="G213" s="315"/>
      <c r="H213" s="315"/>
      <c r="I213" s="315"/>
      <c r="J213" s="315"/>
      <c r="K213" s="315"/>
      <c r="L213" s="315"/>
      <c r="M213" s="315"/>
      <c r="N213" s="315"/>
      <c r="O213" s="315"/>
      <c r="P213" s="116"/>
      <c r="V213" s="295" t="s">
        <v>266</v>
      </c>
      <c r="W213" s="295" t="s">
        <v>266</v>
      </c>
      <c r="X213" s="296" t="str">
        <f>HYPERLINK("#'Applying information resources'!$I$21")</f>
        <v>#'Applying information resources'!$I$21</v>
      </c>
      <c r="Y213" s="296" t="str">
        <f>HYPERLINK("#'Applying information resources'!$I$21")</f>
        <v>#'Applying information resources'!$I$21</v>
      </c>
      <c r="Z213" s="296" t="str">
        <f>HYPERLINK("#'Applying information resources'!$I$21")</f>
        <v>#'Applying information resources'!$I$21</v>
      </c>
      <c r="AA213" s="295" t="s">
        <v>266</v>
      </c>
      <c r="AC213" s="259" t="s">
        <v>266</v>
      </c>
      <c r="AD213" s="259" t="s">
        <v>266</v>
      </c>
      <c r="AE213" s="259" t="str">
        <f>(CONCATENATE("•",'Applying information resources'!$G$16))</f>
        <v>•Assessing Forest Governance: A Practical Guide to Data Collection, Analysis and Use (forthcoming).</v>
      </c>
      <c r="AF213" s="259" t="str">
        <f>(CONCATENATE("•",'Applying information resources'!$G$16))</f>
        <v>•Assessing Forest Governance: A Practical Guide to Data Collection, Analysis and Use (forthcoming).</v>
      </c>
      <c r="AG213" s="259" t="str">
        <f>(CONCATENATE("•",'Applying information resources'!$G$16))</f>
        <v>•Assessing Forest Governance: A Practical Guide to Data Collection, Analysis and Use (forthcoming).</v>
      </c>
      <c r="AH213" s="259" t="s">
        <v>266</v>
      </c>
      <c r="AJ213" s="319"/>
    </row>
    <row r="214" spans="3:36" x14ac:dyDescent="0.2">
      <c r="C214" s="115"/>
      <c r="D214" s="314" t="str">
        <f t="shared" si="17"/>
        <v/>
      </c>
      <c r="E214" s="315"/>
      <c r="F214" s="315"/>
      <c r="G214" s="315"/>
      <c r="H214" s="315"/>
      <c r="I214" s="315"/>
      <c r="J214" s="315"/>
      <c r="K214" s="315"/>
      <c r="L214" s="315"/>
      <c r="M214" s="315"/>
      <c r="N214" s="315"/>
      <c r="O214" s="315"/>
      <c r="P214" s="116"/>
      <c r="V214" s="295" t="s">
        <v>266</v>
      </c>
      <c r="W214" s="295" t="s">
        <v>266</v>
      </c>
      <c r="X214" s="296" t="str">
        <f>HYPERLINK("#'Applying information resources'!$I$67")</f>
        <v>#'Applying information resources'!$I$67</v>
      </c>
      <c r="Y214" s="296" t="str">
        <f>HYPERLINK("#'Applying information resources'!$I$67")</f>
        <v>#'Applying information resources'!$I$67</v>
      </c>
      <c r="Z214" s="296" t="str">
        <f>HYPERLINK("#'Applying information resources'!$I$67")</f>
        <v>#'Applying information resources'!$I$67</v>
      </c>
      <c r="AA214" s="295" t="s">
        <v>266</v>
      </c>
      <c r="AC214" s="259" t="s">
        <v>266</v>
      </c>
      <c r="AD214" s="259" t="s">
        <v>266</v>
      </c>
      <c r="AE214" s="259" t="str">
        <f>(CONCATENATE("•",'Applying information resources'!$G$56))</f>
        <v>•Guidelines for the use of REDD+ Social &amp; Environmental Standards at country level.</v>
      </c>
      <c r="AF214" s="259" t="str">
        <f>(CONCATENATE("•",'Applying information resources'!$G$56))</f>
        <v>•Guidelines for the use of REDD+ Social &amp; Environmental Standards at country level.</v>
      </c>
      <c r="AG214" s="259" t="str">
        <f>(CONCATENATE("•",'Applying information resources'!$G$56))</f>
        <v>•Guidelines for the use of REDD+ Social &amp; Environmental Standards at country level.</v>
      </c>
      <c r="AH214" s="259" t="s">
        <v>266</v>
      </c>
      <c r="AJ214" s="319"/>
    </row>
    <row r="215" spans="3:36" x14ac:dyDescent="0.2">
      <c r="C215" s="115"/>
      <c r="D215" s="314" t="str">
        <f t="shared" si="17"/>
        <v/>
      </c>
      <c r="E215" s="315"/>
      <c r="F215" s="315"/>
      <c r="G215" s="315"/>
      <c r="H215" s="315"/>
      <c r="I215" s="315"/>
      <c r="J215" s="315"/>
      <c r="K215" s="315"/>
      <c r="L215" s="315"/>
      <c r="M215" s="315"/>
      <c r="N215" s="315"/>
      <c r="O215" s="315"/>
      <c r="P215" s="116"/>
      <c r="V215" s="295" t="s">
        <v>266</v>
      </c>
      <c r="W215" s="295" t="s">
        <v>266</v>
      </c>
      <c r="X215" s="296" t="str">
        <f>HYPERLINK("#'Applying information resources'!$I$74")</f>
        <v>#'Applying information resources'!$I$74</v>
      </c>
      <c r="Y215" s="296" t="str">
        <f>HYPERLINK("#'Applying information resources'!$I$74")</f>
        <v>#'Applying information resources'!$I$74</v>
      </c>
      <c r="Z215" s="296" t="str">
        <f>HYPERLINK("#'Applying information resources'!$I$74")</f>
        <v>#'Applying information resources'!$I$74</v>
      </c>
      <c r="AA215" s="295" t="s">
        <v>266</v>
      </c>
      <c r="AC215" s="259" t="s">
        <v>266</v>
      </c>
      <c r="AD215" s="259" t="s">
        <v>266</v>
      </c>
      <c r="AE215" s="259" t="str">
        <f>(CONCATENATE("•",'Applying information resources'!$G$69))</f>
        <v>•Information Note on Multi-stakeholder processes.</v>
      </c>
      <c r="AF215" s="259" t="str">
        <f>(CONCATENATE("•",'Applying information resources'!$G$69))</f>
        <v>•Information Note on Multi-stakeholder processes.</v>
      </c>
      <c r="AG215" s="259" t="str">
        <f>(CONCATENATE("•",'Applying information resources'!$G$69))</f>
        <v>•Information Note on Multi-stakeholder processes.</v>
      </c>
      <c r="AH215" s="259" t="s">
        <v>266</v>
      </c>
      <c r="AJ215" s="319"/>
    </row>
    <row r="216" spans="3:36" x14ac:dyDescent="0.2">
      <c r="C216" s="115"/>
      <c r="D216" s="314" t="str">
        <f t="shared" si="17"/>
        <v/>
      </c>
      <c r="E216" s="315"/>
      <c r="F216" s="315"/>
      <c r="G216" s="315"/>
      <c r="H216" s="315"/>
      <c r="I216" s="315"/>
      <c r="J216" s="315"/>
      <c r="K216" s="315"/>
      <c r="L216" s="315"/>
      <c r="M216" s="315"/>
      <c r="N216" s="315"/>
      <c r="O216" s="315"/>
      <c r="P216" s="116"/>
      <c r="V216" s="295" t="s">
        <v>266</v>
      </c>
      <c r="W216" s="295" t="s">
        <v>266</v>
      </c>
      <c r="X216" s="296" t="str">
        <f>HYPERLINK("#'Applying information resources'!$I$91")</f>
        <v>#'Applying information resources'!$I$91</v>
      </c>
      <c r="Y216" s="296" t="str">
        <f>HYPERLINK("#'Applying information resources'!$I$91")</f>
        <v>#'Applying information resources'!$I$91</v>
      </c>
      <c r="Z216" s="296" t="str">
        <f>HYPERLINK("#'Applying information resources'!$I$91")</f>
        <v>#'Applying information resources'!$I$91</v>
      </c>
      <c r="AA216" s="295" t="s">
        <v>266</v>
      </c>
      <c r="AC216" s="259" t="s">
        <v>266</v>
      </c>
      <c r="AD216" s="259" t="s">
        <v>266</v>
      </c>
      <c r="AE216" s="259" t="str">
        <f>(CONCATENATE("•",'Applying information resources'!$G$87))</f>
        <v>•Options for monitoring &amp; review and reporting on REDD+ safeguards information.</v>
      </c>
      <c r="AF216" s="259" t="str">
        <f>(CONCATENATE("•",'Applying information resources'!$G$87))</f>
        <v>•Options for monitoring &amp; review and reporting on REDD+ safeguards information.</v>
      </c>
      <c r="AG216" s="259" t="str">
        <f>(CONCATENATE("•",'Applying information resources'!$G$87))</f>
        <v>•Options for monitoring &amp; review and reporting on REDD+ safeguards information.</v>
      </c>
      <c r="AH216" s="259" t="s">
        <v>266</v>
      </c>
      <c r="AJ216" s="319"/>
    </row>
    <row r="217" spans="3:36" x14ac:dyDescent="0.2">
      <c r="C217" s="115"/>
      <c r="D217" s="314" t="str">
        <f t="shared" si="17"/>
        <v/>
      </c>
      <c r="E217" s="315"/>
      <c r="F217" s="315"/>
      <c r="G217" s="315"/>
      <c r="H217" s="315"/>
      <c r="I217" s="315"/>
      <c r="J217" s="315"/>
      <c r="K217" s="315"/>
      <c r="L217" s="315"/>
      <c r="M217" s="315"/>
      <c r="N217" s="315"/>
      <c r="O217" s="315"/>
      <c r="P217" s="116"/>
      <c r="V217" s="295" t="s">
        <v>266</v>
      </c>
      <c r="W217" s="295" t="s">
        <v>266</v>
      </c>
      <c r="X217" s="296" t="str">
        <f>HYPERLINK("#'Applying information resources'!$I$77")</f>
        <v>#'Applying information resources'!$I$77</v>
      </c>
      <c r="Y217" s="296" t="str">
        <f>HYPERLINK("#'Applying information resources'!$I$77")</f>
        <v>#'Applying information resources'!$I$77</v>
      </c>
      <c r="Z217" s="296" t="str">
        <f>HYPERLINK("#'Applying information resources'!$I$77")</f>
        <v>#'Applying information resources'!$I$77</v>
      </c>
      <c r="AA217" s="295" t="s">
        <v>266</v>
      </c>
      <c r="AC217" s="259" t="s">
        <v>266</v>
      </c>
      <c r="AD217" s="259" t="s">
        <v>266</v>
      </c>
      <c r="AE217" s="259" t="str">
        <f>(CONCATENATE("•",'Applying information resources'!$G$76))</f>
        <v>•Integrating gender into REDD+ Safeguards Implementation in Indonesia.</v>
      </c>
      <c r="AF217" s="259" t="str">
        <f>(CONCATENATE("•",'Applying information resources'!$G$76))</f>
        <v>•Integrating gender into REDD+ Safeguards Implementation in Indonesia.</v>
      </c>
      <c r="AG217" s="259" t="str">
        <f>(CONCATENATE("•",'Applying information resources'!$G$76))</f>
        <v>•Integrating gender into REDD+ Safeguards Implementation in Indonesia.</v>
      </c>
      <c r="AH217" s="259" t="s">
        <v>266</v>
      </c>
      <c r="AJ217" s="319"/>
    </row>
    <row r="218" spans="3:36" x14ac:dyDescent="0.2">
      <c r="C218" s="115"/>
      <c r="D218" s="314" t="str">
        <f t="shared" si="17"/>
        <v/>
      </c>
      <c r="E218" s="315"/>
      <c r="F218" s="315"/>
      <c r="G218" s="315"/>
      <c r="H218" s="315"/>
      <c r="I218" s="315"/>
      <c r="J218" s="315"/>
      <c r="K218" s="315"/>
      <c r="L218" s="315"/>
      <c r="M218" s="315"/>
      <c r="N218" s="315"/>
      <c r="O218" s="315"/>
      <c r="P218" s="116"/>
      <c r="V218" s="295" t="s">
        <v>266</v>
      </c>
      <c r="W218" s="295" t="s">
        <v>266</v>
      </c>
      <c r="X218" s="296" t="str">
        <f>HYPERLINK("#'Applying information resources'!$I$82")</f>
        <v>#'Applying information resources'!$I$82</v>
      </c>
      <c r="Y218" s="296" t="str">
        <f>HYPERLINK("#'Applying information resources'!$I$82")</f>
        <v>#'Applying information resources'!$I$82</v>
      </c>
      <c r="Z218" s="296" t="str">
        <f>HYPERLINK("#'Applying information resources'!$I$82")</f>
        <v>#'Applying information resources'!$I$82</v>
      </c>
      <c r="AA218" s="295" t="s">
        <v>266</v>
      </c>
      <c r="AC218" s="259" t="s">
        <v>266</v>
      </c>
      <c r="AD218" s="259" t="s">
        <v>266</v>
      </c>
      <c r="AE218" s="259" t="str">
        <f>(CONCATENATE("•",'Applying information resources'!$G$80))</f>
        <v>•Manual for the monitoring of socio-environmental safeguards of SISA (Acre, Brazil).</v>
      </c>
      <c r="AF218" s="259" t="str">
        <f>(CONCATENATE("•",'Applying information resources'!$G$80))</f>
        <v>•Manual for the monitoring of socio-environmental safeguards of SISA (Acre, Brazil).</v>
      </c>
      <c r="AG218" s="259" t="str">
        <f>(CONCATENATE("•",'Applying information resources'!$G$80))</f>
        <v>•Manual for the monitoring of socio-environmental safeguards of SISA (Acre, Brazil).</v>
      </c>
      <c r="AH218" s="259" t="s">
        <v>266</v>
      </c>
      <c r="AJ218" s="319"/>
    </row>
    <row r="219" spans="3:36" x14ac:dyDescent="0.2">
      <c r="C219" s="115"/>
      <c r="D219" s="174"/>
      <c r="E219" s="174"/>
      <c r="F219" s="174"/>
      <c r="G219" s="174"/>
      <c r="H219" s="174"/>
      <c r="I219" s="174"/>
      <c r="J219" s="174"/>
      <c r="K219" s="174"/>
      <c r="L219" s="174"/>
      <c r="M219" s="174"/>
      <c r="N219" s="174"/>
      <c r="O219" s="174"/>
      <c r="P219" s="116"/>
      <c r="V219" s="297"/>
      <c r="W219" s="297"/>
      <c r="X219" s="297"/>
      <c r="Y219" s="297"/>
      <c r="Z219" s="297"/>
      <c r="AA219" s="297"/>
      <c r="AJ219" s="256"/>
    </row>
    <row r="220" spans="3:36" x14ac:dyDescent="0.2">
      <c r="C220" s="115" t="str">
        <f>Identifying!$M$61</f>
        <v>E.4</v>
      </c>
      <c r="D220" s="317" t="str">
        <f>T220</f>
        <v>Developing a data management approach</v>
      </c>
      <c r="E220" s="317"/>
      <c r="F220" s="317"/>
      <c r="G220" s="317"/>
      <c r="H220" s="317"/>
      <c r="I220" s="317"/>
      <c r="J220" s="317"/>
      <c r="K220" s="317"/>
      <c r="L220" s="317"/>
      <c r="M220" s="317"/>
      <c r="N220" s="317"/>
      <c r="O220" s="317"/>
      <c r="P220" s="116" t="str">
        <f>Identifying!$M$61</f>
        <v>E.4</v>
      </c>
      <c r="T220" s="268" t="s">
        <v>288</v>
      </c>
      <c r="V220" s="297"/>
      <c r="W220" s="297"/>
      <c r="X220" s="297"/>
      <c r="Y220" s="297"/>
      <c r="Z220" s="297"/>
      <c r="AA220" s="297"/>
      <c r="AJ220" s="256"/>
    </row>
    <row r="221" spans="3:36" ht="42" customHeight="1" x14ac:dyDescent="0.2">
      <c r="C221" s="115"/>
      <c r="D221" s="316" t="str">
        <f>Identifying!$BI$61</f>
        <v/>
      </c>
      <c r="E221" s="316"/>
      <c r="F221" s="316"/>
      <c r="G221" s="316"/>
      <c r="H221" s="316"/>
      <c r="I221" s="316"/>
      <c r="J221" s="316"/>
      <c r="K221" s="316"/>
      <c r="L221" s="316"/>
      <c r="M221" s="316"/>
      <c r="N221" s="316"/>
      <c r="O221" s="316"/>
      <c r="P221" s="116"/>
      <c r="U221" s="183">
        <f>Identifying!$AL$61</f>
        <v>0</v>
      </c>
      <c r="V221" s="297"/>
      <c r="W221" s="297"/>
      <c r="X221" s="297"/>
      <c r="Y221" s="297"/>
      <c r="Z221" s="297"/>
      <c r="AA221" s="297"/>
      <c r="AJ221" s="256"/>
    </row>
    <row r="222" spans="3:36" x14ac:dyDescent="0.2">
      <c r="C222" s="115"/>
      <c r="D222" s="314" t="str">
        <f>HYPERLINK(LOOKUP($U$221,$V$10:$AA$10,V222:AA222),(LOOKUP($U$221,$AC$10:$AH$10,AC222:AH222)))</f>
        <v/>
      </c>
      <c r="E222" s="315"/>
      <c r="F222" s="315"/>
      <c r="G222" s="315"/>
      <c r="H222" s="315"/>
      <c r="I222" s="315"/>
      <c r="J222" s="315"/>
      <c r="K222" s="315"/>
      <c r="L222" s="315"/>
      <c r="M222" s="315"/>
      <c r="N222" s="315"/>
      <c r="O222" s="315"/>
      <c r="P222" s="116"/>
      <c r="V222" s="295" t="s">
        <v>266</v>
      </c>
      <c r="W222" s="295" t="s">
        <v>266</v>
      </c>
      <c r="X222" s="296" t="str">
        <f>HYPERLINK("#'Applying information resources'!$I$22")</f>
        <v>#'Applying information resources'!$I$22</v>
      </c>
      <c r="Y222" s="296" t="str">
        <f>HYPERLINK("#'Applying information resources'!$I$22")</f>
        <v>#'Applying information resources'!$I$22</v>
      </c>
      <c r="Z222" s="296" t="str">
        <f>HYPERLINK("#'Applying information resources'!$I$22")</f>
        <v>#'Applying information resources'!$I$22</v>
      </c>
      <c r="AA222" s="295" t="s">
        <v>266</v>
      </c>
      <c r="AC222" s="259" t="s">
        <v>266</v>
      </c>
      <c r="AD222" s="259" t="s">
        <v>266</v>
      </c>
      <c r="AE222" s="259" t="str">
        <f>(CONCATENATE("•",'Applying information resources'!$G$16))</f>
        <v>•Assessing Forest Governance: A Practical Guide to Data Collection, Analysis and Use (forthcoming).</v>
      </c>
      <c r="AF222" s="259" t="str">
        <f>(CONCATENATE("•",'Applying information resources'!$G$16))</f>
        <v>•Assessing Forest Governance: A Practical Guide to Data Collection, Analysis and Use (forthcoming).</v>
      </c>
      <c r="AG222" s="259" t="str">
        <f>(CONCATENATE("•",'Applying information resources'!$G$16))</f>
        <v>•Assessing Forest Governance: A Practical Guide to Data Collection, Analysis and Use (forthcoming).</v>
      </c>
      <c r="AH222" s="259" t="s">
        <v>266</v>
      </c>
      <c r="AI222" s="183" t="str">
        <f>P220</f>
        <v>E.4</v>
      </c>
      <c r="AJ222" s="319" t="str">
        <f>CONCATENATE(Identifying!AW61,Identifying!AX61, Identifying!AY61)</f>
        <v xml:space="preserve"> •Assessing Forest Governance: A Practical Guide to Data Collection, Analysis and Use; •Voluntary Guidelines on the Responsible Governance of Tenure; •Guidelines for the use of REDD+ Social &amp; Environmental Standards at country level; •Manual for the monitoring of socio-environmental safeguards of SISA (Acre, Brazil).</v>
      </c>
    </row>
    <row r="223" spans="3:36" x14ac:dyDescent="0.2">
      <c r="C223" s="115"/>
      <c r="D223" s="314" t="str">
        <f>HYPERLINK(LOOKUP($U$221,$V$10:$AA$10,V223:AA223),(LOOKUP($U$221,$AC$10:$AH$10,AC223:AH223)))</f>
        <v/>
      </c>
      <c r="E223" s="315"/>
      <c r="F223" s="315"/>
      <c r="G223" s="315"/>
      <c r="H223" s="315"/>
      <c r="I223" s="315"/>
      <c r="J223" s="315"/>
      <c r="K223" s="315"/>
      <c r="L223" s="315"/>
      <c r="M223" s="315"/>
      <c r="N223" s="315"/>
      <c r="O223" s="315"/>
      <c r="P223" s="116"/>
      <c r="V223" s="295" t="s">
        <v>266</v>
      </c>
      <c r="W223" s="295" t="s">
        <v>266</v>
      </c>
      <c r="X223" s="296" t="str">
        <f>HYPERLINK("#'Applying information resources'!$I$116")</f>
        <v>#'Applying information resources'!$I$116</v>
      </c>
      <c r="Y223" s="296" t="str">
        <f>HYPERLINK("#'Applying information resources'!$I$116")</f>
        <v>#'Applying information resources'!$I$116</v>
      </c>
      <c r="Z223" s="296" t="str">
        <f>HYPERLINK("#'Applying information resources'!$I$116")</f>
        <v>#'Applying information resources'!$I$116</v>
      </c>
      <c r="AA223" s="295" t="s">
        <v>266</v>
      </c>
      <c r="AC223" s="259" t="s">
        <v>266</v>
      </c>
      <c r="AD223" s="259" t="s">
        <v>266</v>
      </c>
      <c r="AE223" s="259" t="str">
        <f>(CONCATENATE("•",'Applying information resources'!$G$114))</f>
        <v>•Voluntary Guidelines on the Responsible Governance of Tenure.</v>
      </c>
      <c r="AF223" s="259" t="str">
        <f>(CONCATENATE("•",'Applying information resources'!$G$114))</f>
        <v>•Voluntary Guidelines on the Responsible Governance of Tenure.</v>
      </c>
      <c r="AG223" s="259" t="str">
        <f>(CONCATENATE("•",'Applying information resources'!$G$114))</f>
        <v>•Voluntary Guidelines on the Responsible Governance of Tenure.</v>
      </c>
      <c r="AH223" s="259" t="s">
        <v>266</v>
      </c>
      <c r="AJ223" s="319"/>
    </row>
    <row r="224" spans="3:36" x14ac:dyDescent="0.2">
      <c r="C224" s="115"/>
      <c r="D224" s="314" t="str">
        <f>HYPERLINK(LOOKUP($U$221,$V$10:$AA$10,V224:AA224),(LOOKUP($U$221,$AC$10:$AH$10,AC224:AH224)))</f>
        <v/>
      </c>
      <c r="E224" s="315"/>
      <c r="F224" s="315"/>
      <c r="G224" s="315"/>
      <c r="H224" s="315"/>
      <c r="I224" s="315"/>
      <c r="J224" s="315"/>
      <c r="K224" s="315"/>
      <c r="L224" s="315"/>
      <c r="M224" s="315"/>
      <c r="N224" s="315"/>
      <c r="O224" s="315"/>
      <c r="P224" s="116"/>
      <c r="V224" s="295" t="s">
        <v>266</v>
      </c>
      <c r="W224" s="295" t="s">
        <v>266</v>
      </c>
      <c r="X224" s="296" t="str">
        <f>HYPERLINK("#'Applying information resources'!$I$68")</f>
        <v>#'Applying information resources'!$I$68</v>
      </c>
      <c r="Y224" s="296" t="str">
        <f>HYPERLINK("#'Applying information resources'!$I$68")</f>
        <v>#'Applying information resources'!$I$68</v>
      </c>
      <c r="Z224" s="296" t="str">
        <f>HYPERLINK("#'Applying information resources'!$I$68")</f>
        <v>#'Applying information resources'!$I$68</v>
      </c>
      <c r="AA224" s="295" t="s">
        <v>266</v>
      </c>
      <c r="AC224" s="259" t="s">
        <v>266</v>
      </c>
      <c r="AD224" s="259" t="s">
        <v>266</v>
      </c>
      <c r="AE224" s="259" t="str">
        <f>(CONCATENATE("•",'Applying information resources'!$G$56))</f>
        <v>•Guidelines for the use of REDD+ Social &amp; Environmental Standards at country level.</v>
      </c>
      <c r="AF224" s="259" t="str">
        <f>(CONCATENATE("•",'Applying information resources'!$G$56))</f>
        <v>•Guidelines for the use of REDD+ Social &amp; Environmental Standards at country level.</v>
      </c>
      <c r="AG224" s="259" t="str">
        <f>(CONCATENATE("•",'Applying information resources'!$G$56))</f>
        <v>•Guidelines for the use of REDD+ Social &amp; Environmental Standards at country level.</v>
      </c>
      <c r="AH224" s="259" t="s">
        <v>266</v>
      </c>
      <c r="AJ224" s="319"/>
    </row>
    <row r="225" spans="3:36" x14ac:dyDescent="0.2">
      <c r="C225" s="115"/>
      <c r="D225" s="314" t="str">
        <f>HYPERLINK(LOOKUP($U$221,$V$10:$AA$10,V225:AA225),(LOOKUP($U$221,$AC$10:$AH$10,AC225:AH225)))</f>
        <v/>
      </c>
      <c r="E225" s="315"/>
      <c r="F225" s="315"/>
      <c r="G225" s="315"/>
      <c r="H225" s="315"/>
      <c r="I225" s="315"/>
      <c r="J225" s="315"/>
      <c r="K225" s="315"/>
      <c r="L225" s="315"/>
      <c r="M225" s="315"/>
      <c r="N225" s="315"/>
      <c r="O225" s="315"/>
      <c r="P225" s="116"/>
      <c r="V225" s="295" t="s">
        <v>266</v>
      </c>
      <c r="W225" s="295" t="s">
        <v>266</v>
      </c>
      <c r="X225" s="296" t="str">
        <f>HYPERLINK("#'Applying information resources'!$I$83")</f>
        <v>#'Applying information resources'!$I$83</v>
      </c>
      <c r="Y225" s="296" t="str">
        <f>HYPERLINK("#'Applying information resources'!$I$83")</f>
        <v>#'Applying information resources'!$I$83</v>
      </c>
      <c r="Z225" s="296" t="str">
        <f>HYPERLINK("#'Applying information resources'!$I$83")</f>
        <v>#'Applying information resources'!$I$83</v>
      </c>
      <c r="AA225" s="295" t="s">
        <v>266</v>
      </c>
      <c r="AC225" s="259" t="s">
        <v>266</v>
      </c>
      <c r="AD225" s="259" t="s">
        <v>266</v>
      </c>
      <c r="AE225" s="259" t="str">
        <f>(CONCATENATE("•",'Applying information resources'!$G$80))</f>
        <v>•Manual for the monitoring of socio-environmental safeguards of SISA (Acre, Brazil).</v>
      </c>
      <c r="AF225" s="259" t="str">
        <f>(CONCATENATE("•",'Applying information resources'!$G$80))</f>
        <v>•Manual for the monitoring of socio-environmental safeguards of SISA (Acre, Brazil).</v>
      </c>
      <c r="AG225" s="259" t="str">
        <f>(CONCATENATE("•",'Applying information resources'!$G$80))</f>
        <v>•Manual for the monitoring of socio-environmental safeguards of SISA (Acre, Brazil).</v>
      </c>
      <c r="AH225" s="259" t="s">
        <v>266</v>
      </c>
      <c r="AJ225" s="319"/>
    </row>
    <row r="226" spans="3:36" x14ac:dyDescent="0.2">
      <c r="C226" s="115"/>
      <c r="D226" s="111"/>
      <c r="E226" s="111"/>
      <c r="F226" s="111"/>
      <c r="G226" s="111"/>
      <c r="H226" s="111"/>
      <c r="I226" s="111"/>
      <c r="J226" s="111"/>
      <c r="K226" s="111"/>
      <c r="L226" s="111"/>
      <c r="M226" s="111"/>
      <c r="N226" s="111"/>
      <c r="O226" s="111"/>
      <c r="P226" s="116"/>
      <c r="V226" s="297"/>
      <c r="W226" s="297"/>
      <c r="X226" s="297"/>
      <c r="Y226" s="297"/>
      <c r="Z226" s="297"/>
      <c r="AA226" s="297"/>
      <c r="AJ226" s="256"/>
    </row>
    <row r="227" spans="3:36" x14ac:dyDescent="0.2">
      <c r="C227" s="115" t="str">
        <f>Identifying!$M$63</f>
        <v>E.5</v>
      </c>
      <c r="D227" s="317" t="str">
        <f>T227</f>
        <v>Sharing information Externally</v>
      </c>
      <c r="E227" s="317"/>
      <c r="F227" s="317"/>
      <c r="G227" s="317"/>
      <c r="H227" s="317"/>
      <c r="I227" s="317"/>
      <c r="J227" s="317"/>
      <c r="K227" s="317"/>
      <c r="L227" s="317"/>
      <c r="M227" s="317"/>
      <c r="N227" s="317"/>
      <c r="O227" s="317"/>
      <c r="P227" s="116" t="str">
        <f>Identifying!$M$63</f>
        <v>E.5</v>
      </c>
      <c r="T227" s="268" t="s">
        <v>443</v>
      </c>
      <c r="V227" s="297"/>
      <c r="W227" s="297"/>
      <c r="X227" s="297"/>
      <c r="Y227" s="297"/>
      <c r="Z227" s="297"/>
      <c r="AA227" s="297"/>
      <c r="AJ227" s="256"/>
    </row>
    <row r="228" spans="3:36" ht="27" customHeight="1" x14ac:dyDescent="0.2">
      <c r="C228" s="115"/>
      <c r="D228" s="316" t="str">
        <f>Identifying!$BI$63</f>
        <v/>
      </c>
      <c r="E228" s="316"/>
      <c r="F228" s="316"/>
      <c r="G228" s="316"/>
      <c r="H228" s="316"/>
      <c r="I228" s="316"/>
      <c r="J228" s="316"/>
      <c r="K228" s="316"/>
      <c r="L228" s="316"/>
      <c r="M228" s="316"/>
      <c r="N228" s="316"/>
      <c r="O228" s="316"/>
      <c r="P228" s="116"/>
      <c r="U228" s="183">
        <f>Identifying!$AL$63</f>
        <v>0</v>
      </c>
      <c r="V228" s="297"/>
      <c r="W228" s="297"/>
      <c r="X228" s="297"/>
      <c r="Y228" s="297"/>
      <c r="Z228" s="297"/>
      <c r="AA228" s="297"/>
      <c r="AJ228" s="256"/>
    </row>
    <row r="229" spans="3:36" x14ac:dyDescent="0.2">
      <c r="C229" s="115"/>
      <c r="D229" s="314" t="str">
        <f>HYPERLINK(LOOKUP($U$228,$V$10:$AA$10,V229:AA229),(LOOKUP($U$228,$AC$10:$AH$10,AC229:AH229)))</f>
        <v/>
      </c>
      <c r="E229" s="315"/>
      <c r="F229" s="315"/>
      <c r="G229" s="315"/>
      <c r="H229" s="315"/>
      <c r="I229" s="315"/>
      <c r="J229" s="315"/>
      <c r="K229" s="315"/>
      <c r="L229" s="315"/>
      <c r="M229" s="315"/>
      <c r="N229" s="315"/>
      <c r="O229" s="315"/>
      <c r="P229" s="116"/>
      <c r="V229" s="295" t="s">
        <v>266</v>
      </c>
      <c r="W229" s="295" t="s">
        <v>266</v>
      </c>
      <c r="X229" s="296" t="str">
        <f>HYPERLINK("#'Applying information resources'!$I$23")</f>
        <v>#'Applying information resources'!$I$23</v>
      </c>
      <c r="Y229" s="296" t="str">
        <f>HYPERLINK("#'Applying information resources'!$I$23")</f>
        <v>#'Applying information resources'!$I$23</v>
      </c>
      <c r="Z229" s="296" t="str">
        <f>HYPERLINK("#'Applying information resources'!$I$23")</f>
        <v>#'Applying information resources'!$I$23</v>
      </c>
      <c r="AA229" s="295" t="s">
        <v>266</v>
      </c>
      <c r="AC229" s="259" t="s">
        <v>266</v>
      </c>
      <c r="AD229" s="259" t="s">
        <v>266</v>
      </c>
      <c r="AE229" s="259" t="str">
        <f>(CONCATENATE("•",'Applying information resources'!$G$16))</f>
        <v>•Assessing Forest Governance: A Practical Guide to Data Collection, Analysis and Use (forthcoming).</v>
      </c>
      <c r="AF229" s="259" t="str">
        <f>(CONCATENATE("•",'Applying information resources'!$G$16))</f>
        <v>•Assessing Forest Governance: A Practical Guide to Data Collection, Analysis and Use (forthcoming).</v>
      </c>
      <c r="AG229" s="259" t="str">
        <f>(CONCATENATE("•",'Applying information resources'!$G$16))</f>
        <v>•Assessing Forest Governance: A Practical Guide to Data Collection, Analysis and Use (forthcoming).</v>
      </c>
      <c r="AH229" s="259" t="s">
        <v>266</v>
      </c>
      <c r="AI229" s="183" t="str">
        <f>P227</f>
        <v>E.5</v>
      </c>
      <c r="AJ229" s="319" t="str">
        <f>CONCATENATE(Identifying!AW63,Identifying!AX63, Identifying!AY63)</f>
        <v xml:space="preserve"> •Assessing Forest Governance: A Practical Guide to Data Collection, Analysis and Use; •Participatory Governance Assessments for REDD+, PGA Practical Guide. </v>
      </c>
    </row>
    <row r="230" spans="3:36" x14ac:dyDescent="0.2">
      <c r="C230" s="115"/>
      <c r="D230" s="314" t="str">
        <f>HYPERLINK(LOOKUP($U$228,$V$10:$AA$10,V230:AA230),(LOOKUP($U$228,$AC$10:$AH$10,AC230:AH230)))</f>
        <v/>
      </c>
      <c r="E230" s="315"/>
      <c r="F230" s="315"/>
      <c r="G230" s="315"/>
      <c r="H230" s="315"/>
      <c r="I230" s="315"/>
      <c r="J230" s="315"/>
      <c r="K230" s="315"/>
      <c r="L230" s="315"/>
      <c r="M230" s="315"/>
      <c r="N230" s="315"/>
      <c r="O230" s="315"/>
      <c r="P230" s="116"/>
      <c r="V230" s="295" t="s">
        <v>266</v>
      </c>
      <c r="W230" s="295" t="s">
        <v>266</v>
      </c>
      <c r="X230" s="296" t="str">
        <f>HYPERLINK("#'Applying information resources'!$I$100")</f>
        <v>#'Applying information resources'!$I$100</v>
      </c>
      <c r="Y230" s="296" t="str">
        <f>HYPERLINK("#'Applying information resources'!$I$100")</f>
        <v>#'Applying information resources'!$I$100</v>
      </c>
      <c r="Z230" s="296" t="str">
        <f>HYPERLINK("#'Applying information resources'!$I$100")</f>
        <v>#'Applying information resources'!$I$100</v>
      </c>
      <c r="AA230" s="295" t="s">
        <v>266</v>
      </c>
      <c r="AC230" s="259" t="s">
        <v>266</v>
      </c>
      <c r="AD230" s="259" t="s">
        <v>266</v>
      </c>
      <c r="AE230" s="259" t="str">
        <f>(CONCATENATE("•",'Applying information resources'!$G$92))</f>
        <v>•Participatory Governance Assessments for REDD+, PGA Practical Guide.</v>
      </c>
      <c r="AF230" s="259" t="str">
        <f>(CONCATENATE("•",'Applying information resources'!$G$92))</f>
        <v>•Participatory Governance Assessments for REDD+, PGA Practical Guide.</v>
      </c>
      <c r="AG230" s="259" t="str">
        <f>(CONCATENATE("•",'Applying information resources'!$G$92))</f>
        <v>•Participatory Governance Assessments for REDD+, PGA Practical Guide.</v>
      </c>
      <c r="AH230" s="259" t="s">
        <v>266</v>
      </c>
      <c r="AJ230" s="319"/>
    </row>
    <row r="231" spans="3:36" x14ac:dyDescent="0.2">
      <c r="C231" s="115"/>
      <c r="D231" s="174"/>
      <c r="E231" s="174"/>
      <c r="F231" s="174"/>
      <c r="G231" s="174"/>
      <c r="H231" s="174"/>
      <c r="I231" s="174"/>
      <c r="J231" s="174"/>
      <c r="K231" s="174"/>
      <c r="L231" s="174"/>
      <c r="M231" s="174"/>
      <c r="N231" s="174"/>
      <c r="O231" s="174"/>
      <c r="P231" s="116"/>
      <c r="V231" s="297"/>
      <c r="W231" s="297"/>
      <c r="X231" s="297"/>
      <c r="Y231" s="297"/>
      <c r="Z231" s="297"/>
      <c r="AA231" s="297"/>
    </row>
    <row r="232" spans="3:36" x14ac:dyDescent="0.2">
      <c r="C232" s="115"/>
      <c r="D232" s="201"/>
      <c r="E232" s="201"/>
      <c r="F232" s="201"/>
      <c r="G232" s="201"/>
      <c r="H232" s="201"/>
      <c r="I232" s="201"/>
      <c r="J232" s="201"/>
      <c r="K232" s="201"/>
      <c r="L232" s="201"/>
      <c r="M232" s="201"/>
      <c r="N232" s="201"/>
      <c r="O232" s="201"/>
      <c r="P232" s="116"/>
      <c r="V232" s="297"/>
      <c r="W232" s="297"/>
      <c r="X232" s="297"/>
      <c r="Y232" s="297"/>
      <c r="Z232" s="297"/>
      <c r="AA232" s="297"/>
    </row>
    <row r="233" spans="3:36" x14ac:dyDescent="0.2">
      <c r="C233" s="115"/>
      <c r="D233" s="174"/>
      <c r="E233" s="174"/>
      <c r="F233" s="174"/>
      <c r="G233" s="174"/>
      <c r="H233" s="174"/>
      <c r="I233" s="174"/>
      <c r="J233" s="174"/>
      <c r="K233" s="174"/>
      <c r="L233" s="174"/>
      <c r="M233" s="174"/>
      <c r="N233" s="174"/>
      <c r="O233" s="174"/>
      <c r="P233" s="116"/>
      <c r="V233" s="297"/>
      <c r="W233" s="297"/>
      <c r="X233" s="297"/>
      <c r="Y233" s="297"/>
      <c r="Z233" s="297"/>
      <c r="AA233" s="297"/>
    </row>
    <row r="234" spans="3:36" ht="12.75" customHeight="1" x14ac:dyDescent="0.25">
      <c r="C234" s="115"/>
      <c r="D234" s="321" t="str">
        <f>UPPER(T234)</f>
        <v>CROSS-CUTTING RESOURCES</v>
      </c>
      <c r="E234" s="321"/>
      <c r="F234" s="321"/>
      <c r="G234" s="321"/>
      <c r="H234" s="321"/>
      <c r="I234" s="321"/>
      <c r="J234" s="321"/>
      <c r="K234" s="321"/>
      <c r="L234" s="321"/>
      <c r="M234" s="321"/>
      <c r="N234" s="321"/>
      <c r="O234" s="321"/>
      <c r="P234" s="116"/>
      <c r="T234" s="269" t="s">
        <v>532</v>
      </c>
      <c r="V234" s="297"/>
      <c r="W234" s="297"/>
      <c r="X234" s="297"/>
      <c r="Y234" s="297"/>
      <c r="Z234" s="297"/>
      <c r="AA234" s="297"/>
    </row>
    <row r="235" spans="3:36" x14ac:dyDescent="0.2">
      <c r="C235" s="115"/>
      <c r="D235" s="174"/>
      <c r="E235" s="174"/>
      <c r="F235" s="174"/>
      <c r="G235" s="174"/>
      <c r="H235" s="174"/>
      <c r="I235" s="174"/>
      <c r="J235" s="174"/>
      <c r="K235" s="174"/>
      <c r="L235" s="174"/>
      <c r="M235" s="174"/>
      <c r="N235" s="174"/>
      <c r="O235" s="174"/>
      <c r="P235" s="116"/>
      <c r="U235" s="183">
        <f>Identifying!$AL$13</f>
        <v>0</v>
      </c>
      <c r="V235" s="297"/>
      <c r="W235" s="297"/>
      <c r="X235" s="297"/>
      <c r="Y235" s="297"/>
      <c r="Z235" s="297"/>
      <c r="AA235" s="297"/>
    </row>
    <row r="236" spans="3:36" x14ac:dyDescent="0.2">
      <c r="C236" s="115"/>
      <c r="D236" s="314" t="str">
        <f t="shared" ref="D236:D244" si="18">HYPERLINK(LOOKUP($U$235,$V$10:$AA$10,V236:AA236),(LOOKUP($U$235,$AC$10:$AH$10,AC236:AH236)))</f>
        <v/>
      </c>
      <c r="E236" s="315"/>
      <c r="F236" s="315"/>
      <c r="G236" s="315"/>
      <c r="H236" s="315"/>
      <c r="I236" s="315"/>
      <c r="J236" s="315"/>
      <c r="K236" s="315"/>
      <c r="L236" s="315"/>
      <c r="M236" s="315"/>
      <c r="N236" s="315"/>
      <c r="O236" s="315"/>
      <c r="P236" s="116"/>
      <c r="V236" s="295" t="s">
        <v>266</v>
      </c>
      <c r="W236" s="296" t="str">
        <f>HYPERLINK("#'Applying information resources'!$H$135")</f>
        <v>#'Applying information resources'!$H$135</v>
      </c>
      <c r="X236" s="296" t="str">
        <f>HYPERLINK("#'Applying information resources'!$H$135")</f>
        <v>#'Applying information resources'!$H$135</v>
      </c>
      <c r="Y236" s="296" t="str">
        <f>HYPERLINK("#'Applying information resources'!$H$135")</f>
        <v>#'Applying information resources'!$H$135</v>
      </c>
      <c r="Z236" s="296" t="str">
        <f>HYPERLINK("#'Applying information resources'!$H$135")</f>
        <v>#'Applying information resources'!$H$135</v>
      </c>
      <c r="AA236" s="296" t="str">
        <f>HYPERLINK("#'Applying information resources'!$H$135")</f>
        <v>#'Applying information resources'!$H$135</v>
      </c>
      <c r="AB236" s="200" t="s">
        <v>266</v>
      </c>
      <c r="AC236" s="259" t="s">
        <v>266</v>
      </c>
      <c r="AD236" s="259" t="str">
        <f>(CONCATENATE("•",'Applying information resources'!$G$135))</f>
        <v>•Marginalised Minorities in Development Programming: A UNDP Resource Guide and Toolkit.</v>
      </c>
      <c r="AE236" s="259" t="str">
        <f>(CONCATENATE("•",'Applying information resources'!$G$135))</f>
        <v>•Marginalised Minorities in Development Programming: A UNDP Resource Guide and Toolkit.</v>
      </c>
      <c r="AF236" s="259" t="str">
        <f>(CONCATENATE("•",'Applying information resources'!$G$135))</f>
        <v>•Marginalised Minorities in Development Programming: A UNDP Resource Guide and Toolkit.</v>
      </c>
      <c r="AG236" s="259" t="str">
        <f>(CONCATENATE("•",'Applying information resources'!$G$135))</f>
        <v>•Marginalised Minorities in Development Programming: A UNDP Resource Guide and Toolkit.</v>
      </c>
      <c r="AH236" s="259" t="str">
        <f>(CONCATENATE("•",'Applying information resources'!$G$135))</f>
        <v>•Marginalised Minorities in Development Programming: A UNDP Resource Guide and Toolkit.</v>
      </c>
      <c r="AI236" s="199" t="s">
        <v>266</v>
      </c>
    </row>
    <row r="237" spans="3:36" x14ac:dyDescent="0.2">
      <c r="C237" s="115"/>
      <c r="D237" s="314" t="str">
        <f t="shared" si="18"/>
        <v/>
      </c>
      <c r="E237" s="315"/>
      <c r="F237" s="315"/>
      <c r="G237" s="315"/>
      <c r="H237" s="315"/>
      <c r="I237" s="315"/>
      <c r="J237" s="315"/>
      <c r="K237" s="315"/>
      <c r="L237" s="315"/>
      <c r="M237" s="315"/>
      <c r="N237" s="315"/>
      <c r="O237" s="315"/>
      <c r="P237" s="116"/>
      <c r="V237" s="295" t="s">
        <v>266</v>
      </c>
      <c r="W237" s="296" t="str">
        <f>HYPERLINK("#'Applying information resources'!$H$134")</f>
        <v>#'Applying information resources'!$H$134</v>
      </c>
      <c r="X237" s="296" t="str">
        <f>HYPERLINK("#'Applying information resources'!$H$134")</f>
        <v>#'Applying information resources'!$H$134</v>
      </c>
      <c r="Y237" s="296" t="str">
        <f>HYPERLINK("#'Applying information resources'!$H$134")</f>
        <v>#'Applying information resources'!$H$134</v>
      </c>
      <c r="Z237" s="296" t="str">
        <f>HYPERLINK("#'Applying information resources'!$H$134")</f>
        <v>#'Applying information resources'!$H$134</v>
      </c>
      <c r="AA237" s="296" t="str">
        <f>HYPERLINK("#'Applying information resources'!$H$134")</f>
        <v>#'Applying information resources'!$H$134</v>
      </c>
      <c r="AB237" s="200" t="s">
        <v>266</v>
      </c>
      <c r="AC237" s="259" t="s">
        <v>266</v>
      </c>
      <c r="AD237" s="259" t="str">
        <f>(CONCATENATE("•",'Applying information resources'!$G$134))</f>
        <v>•Mainstreaming Human Rights in Development Policies and Programming: UNDP Experiences.</v>
      </c>
      <c r="AE237" s="259" t="str">
        <f>(CONCATENATE("•",'Applying information resources'!$G$134))</f>
        <v>•Mainstreaming Human Rights in Development Policies and Programming: UNDP Experiences.</v>
      </c>
      <c r="AF237" s="259" t="str">
        <f>(CONCATENATE("•",'Applying information resources'!$G$134))</f>
        <v>•Mainstreaming Human Rights in Development Policies and Programming: UNDP Experiences.</v>
      </c>
      <c r="AG237" s="259" t="str">
        <f>(CONCATENATE("•",'Applying information resources'!$G$134))</f>
        <v>•Mainstreaming Human Rights in Development Policies and Programming: UNDP Experiences.</v>
      </c>
      <c r="AH237" s="259" t="str">
        <f>(CONCATENATE("•",'Applying information resources'!$G$134))</f>
        <v>•Mainstreaming Human Rights in Development Policies and Programming: UNDP Experiences.</v>
      </c>
      <c r="AI237" s="199" t="s">
        <v>266</v>
      </c>
    </row>
    <row r="238" spans="3:36" ht="26.25" customHeight="1" x14ac:dyDescent="0.2">
      <c r="C238" s="115"/>
      <c r="D238" s="314" t="str">
        <f t="shared" si="18"/>
        <v/>
      </c>
      <c r="E238" s="315"/>
      <c r="F238" s="315"/>
      <c r="G238" s="315"/>
      <c r="H238" s="315"/>
      <c r="I238" s="315"/>
      <c r="J238" s="315"/>
      <c r="K238" s="315"/>
      <c r="L238" s="315"/>
      <c r="M238" s="315"/>
      <c r="N238" s="315"/>
      <c r="O238" s="315"/>
      <c r="P238" s="116"/>
      <c r="V238" s="295" t="s">
        <v>266</v>
      </c>
      <c r="W238" s="296" t="str">
        <f>HYPERLINK("#'Applying information resources'!$H$133")</f>
        <v>#'Applying information resources'!$H$133</v>
      </c>
      <c r="X238" s="296" t="str">
        <f>HYPERLINK("#'Applying information resources'!$H$133")</f>
        <v>#'Applying information resources'!$H$133</v>
      </c>
      <c r="Y238" s="296" t="str">
        <f>HYPERLINK("#'Applying information resources'!$H$133")</f>
        <v>#'Applying information resources'!$H$133</v>
      </c>
      <c r="Z238" s="296" t="str">
        <f>HYPERLINK("#'Applying information resources'!$H$133")</f>
        <v>#'Applying information resources'!$H$133</v>
      </c>
      <c r="AA238" s="296" t="str">
        <f>HYPERLINK("#'Applying information resources'!$H$133")</f>
        <v>#'Applying information resources'!$H$133</v>
      </c>
      <c r="AB238" s="200" t="s">
        <v>266</v>
      </c>
      <c r="AC238" s="259" t="s">
        <v>266</v>
      </c>
      <c r="AD238" s="259" t="str">
        <f>(CONCATENATE("•",'Applying information resources'!$G$133))</f>
        <v>•(Draft) Participatory Subnational Planning for REDD+ and other Land Use Programmes: Methodology and Step-by-Step Guidance.</v>
      </c>
      <c r="AE238" s="259" t="str">
        <f>(CONCATENATE("•",'Applying information resources'!$G$133))</f>
        <v>•(Draft) Participatory Subnational Planning for REDD+ and other Land Use Programmes: Methodology and Step-by-Step Guidance.</v>
      </c>
      <c r="AF238" s="259" t="str">
        <f>(CONCATENATE("•",'Applying information resources'!$G$133))</f>
        <v>•(Draft) Participatory Subnational Planning for REDD+ and other Land Use Programmes: Methodology and Step-by-Step Guidance.</v>
      </c>
      <c r="AG238" s="259" t="str">
        <f>(CONCATENATE("•",'Applying information resources'!$G$133))</f>
        <v>•(Draft) Participatory Subnational Planning for REDD+ and other Land Use Programmes: Methodology and Step-by-Step Guidance.</v>
      </c>
      <c r="AH238" s="259" t="str">
        <f>(CONCATENATE("•",'Applying information resources'!$G$133))</f>
        <v>•(Draft) Participatory Subnational Planning for REDD+ and other Land Use Programmes: Methodology and Step-by-Step Guidance.</v>
      </c>
      <c r="AI238" s="199" t="s">
        <v>266</v>
      </c>
    </row>
    <row r="239" spans="3:36" ht="26.25" customHeight="1" x14ac:dyDescent="0.2">
      <c r="C239" s="115"/>
      <c r="D239" s="314" t="str">
        <f t="shared" si="18"/>
        <v/>
      </c>
      <c r="E239" s="315"/>
      <c r="F239" s="315"/>
      <c r="G239" s="315"/>
      <c r="H239" s="315"/>
      <c r="I239" s="315"/>
      <c r="J239" s="315"/>
      <c r="K239" s="315"/>
      <c r="L239" s="315"/>
      <c r="M239" s="315"/>
      <c r="N239" s="315"/>
      <c r="O239" s="315"/>
      <c r="P239" s="116"/>
      <c r="V239" s="295" t="s">
        <v>266</v>
      </c>
      <c r="W239" s="296" t="str">
        <f>HYPERLINK("#'Applying information resources'!$H$132")</f>
        <v>#'Applying information resources'!$H$132</v>
      </c>
      <c r="X239" s="296" t="str">
        <f>HYPERLINK("#'Applying information resources'!$H$132")</f>
        <v>#'Applying information resources'!$H$132</v>
      </c>
      <c r="Y239" s="296" t="str">
        <f>HYPERLINK("#'Applying information resources'!$H$132")</f>
        <v>#'Applying information resources'!$H$132</v>
      </c>
      <c r="Z239" s="296" t="str">
        <f>HYPERLINK("#'Applying information resources'!$H$132")</f>
        <v>#'Applying information resources'!$H$132</v>
      </c>
      <c r="AA239" s="296" t="str">
        <f>HYPERLINK("#'Applying information resources'!$H$132")</f>
        <v>#'Applying information resources'!$H$132</v>
      </c>
      <c r="AB239" s="200" t="s">
        <v>266</v>
      </c>
      <c r="AC239" s="259" t="s">
        <v>266</v>
      </c>
      <c r="AD239" s="259" t="str">
        <f>(CONCATENATE("•",'Applying information resources'!$G$132))</f>
        <v>•(Draft) Participatory Impact Assessment and Monitoring for Meeting Safeguards and Optimising Multiple Benefits in Subnational Planning for REDD+: Methodology and Step-by-Step Guidance.</v>
      </c>
      <c r="AE239" s="259" t="str">
        <f>(CONCATENATE("•",'Applying information resources'!$G$132))</f>
        <v>•(Draft) Participatory Impact Assessment and Monitoring for Meeting Safeguards and Optimising Multiple Benefits in Subnational Planning for REDD+: Methodology and Step-by-Step Guidance.</v>
      </c>
      <c r="AF239" s="259" t="str">
        <f>(CONCATENATE("•",'Applying information resources'!$G$132))</f>
        <v>•(Draft) Participatory Impact Assessment and Monitoring for Meeting Safeguards and Optimising Multiple Benefits in Subnational Planning for REDD+: Methodology and Step-by-Step Guidance.</v>
      </c>
      <c r="AG239" s="259" t="str">
        <f>(CONCATENATE("•",'Applying information resources'!$G$132))</f>
        <v>•(Draft) Participatory Impact Assessment and Monitoring for Meeting Safeguards and Optimising Multiple Benefits in Subnational Planning for REDD+: Methodology and Step-by-Step Guidance.</v>
      </c>
      <c r="AH239" s="259" t="str">
        <f>(CONCATENATE("•",'Applying information resources'!$G$132))</f>
        <v>•(Draft) Participatory Impact Assessment and Monitoring for Meeting Safeguards and Optimising Multiple Benefits in Subnational Planning for REDD+: Methodology and Step-by-Step Guidance.</v>
      </c>
      <c r="AI239" s="199" t="s">
        <v>266</v>
      </c>
    </row>
    <row r="240" spans="3:36" ht="26.25" customHeight="1" x14ac:dyDescent="0.2">
      <c r="C240" s="115"/>
      <c r="D240" s="314" t="str">
        <f t="shared" si="18"/>
        <v/>
      </c>
      <c r="E240" s="315"/>
      <c r="F240" s="315"/>
      <c r="G240" s="315"/>
      <c r="H240" s="315"/>
      <c r="I240" s="315"/>
      <c r="J240" s="315"/>
      <c r="K240" s="315"/>
      <c r="L240" s="315"/>
      <c r="M240" s="315"/>
      <c r="N240" s="315"/>
      <c r="O240" s="315"/>
      <c r="P240" s="116"/>
      <c r="V240" s="295" t="s">
        <v>266</v>
      </c>
      <c r="W240" s="296" t="str">
        <f>HYPERLINK("#'Applying information resources'!$H$131")</f>
        <v>#'Applying information resources'!$H$131</v>
      </c>
      <c r="X240" s="296" t="str">
        <f>HYPERLINK("#'Applying information resources'!$H$131")</f>
        <v>#'Applying information resources'!$H$131</v>
      </c>
      <c r="Y240" s="296" t="str">
        <f>HYPERLINK("#'Applying information resources'!$H$131")</f>
        <v>#'Applying information resources'!$H$131</v>
      </c>
      <c r="Z240" s="296" t="str">
        <f>HYPERLINK("#'Applying information resources'!$H$131")</f>
        <v>#'Applying information resources'!$H$131</v>
      </c>
      <c r="AA240" s="296" t="str">
        <f>HYPERLINK("#'Applying information resources'!$H$131")</f>
        <v>#'Applying information resources'!$H$131</v>
      </c>
      <c r="AB240" s="200" t="s">
        <v>266</v>
      </c>
      <c r="AC240" s="259" t="s">
        <v>266</v>
      </c>
      <c r="AD240" s="259" t="str">
        <f>(CONCATENATE("•",'Applying information resources'!$G$131))</f>
        <v>•(Draft) Mainstreaming Multiple Benefits in Subnational Land-Use Planning:   Sourcebook for REDD+ and Sustainable Landscapes.</v>
      </c>
      <c r="AE240" s="259" t="str">
        <f>(CONCATENATE("•",'Applying information resources'!$G$131))</f>
        <v>•(Draft) Mainstreaming Multiple Benefits in Subnational Land-Use Planning:   Sourcebook for REDD+ and Sustainable Landscapes.</v>
      </c>
      <c r="AF240" s="259" t="str">
        <f>(CONCATENATE("•",'Applying information resources'!$G$131))</f>
        <v>•(Draft) Mainstreaming Multiple Benefits in Subnational Land-Use Planning:   Sourcebook for REDD+ and Sustainable Landscapes.</v>
      </c>
      <c r="AG240" s="259" t="str">
        <f>(CONCATENATE("•",'Applying information resources'!$G$131))</f>
        <v>•(Draft) Mainstreaming Multiple Benefits in Subnational Land-Use Planning:   Sourcebook for REDD+ and Sustainable Landscapes.</v>
      </c>
      <c r="AH240" s="259" t="str">
        <f>(CONCATENATE("•",'Applying information resources'!$G$131))</f>
        <v>•(Draft) Mainstreaming Multiple Benefits in Subnational Land-Use Planning:   Sourcebook for REDD+ and Sustainable Landscapes.</v>
      </c>
      <c r="AI240" s="199" t="s">
        <v>266</v>
      </c>
    </row>
    <row r="241" spans="3:35" x14ac:dyDescent="0.2">
      <c r="C241" s="115"/>
      <c r="D241" s="314" t="str">
        <f t="shared" si="18"/>
        <v/>
      </c>
      <c r="E241" s="315"/>
      <c r="F241" s="315"/>
      <c r="G241" s="315"/>
      <c r="H241" s="315"/>
      <c r="I241" s="315"/>
      <c r="J241" s="315"/>
      <c r="K241" s="315"/>
      <c r="L241" s="315"/>
      <c r="M241" s="315"/>
      <c r="N241" s="315"/>
      <c r="O241" s="315"/>
      <c r="P241" s="116"/>
      <c r="V241" s="295" t="s">
        <v>266</v>
      </c>
      <c r="W241" s="296" t="str">
        <f>HYPERLINK("#'Applying information resources'!$I$130")</f>
        <v>#'Applying information resources'!$I$130</v>
      </c>
      <c r="X241" s="296" t="str">
        <f>HYPERLINK("#'Applying information resources'!$I$130")</f>
        <v>#'Applying information resources'!$I$130</v>
      </c>
      <c r="Y241" s="296" t="str">
        <f>HYPERLINK("#'Applying information resources'!$I$130")</f>
        <v>#'Applying information resources'!$I$130</v>
      </c>
      <c r="Z241" s="296" t="str">
        <f>HYPERLINK("#'Applying information resources'!$I$130")</f>
        <v>#'Applying information resources'!$I$130</v>
      </c>
      <c r="AA241" s="296" t="str">
        <f>HYPERLINK("#'Applying information resources'!$I$130")</f>
        <v>#'Applying information resources'!$I$130</v>
      </c>
      <c r="AB241" s="200" t="s">
        <v>266</v>
      </c>
      <c r="AC241" s="259" t="s">
        <v>266</v>
      </c>
      <c r="AD241" s="259" t="str">
        <f>(CONCATENATE("•",'Applying information resources'!$G$130))</f>
        <v>•R-PP Template V. 6: (Apr. 2012) Template with Guidelines.</v>
      </c>
      <c r="AE241" s="259" t="str">
        <f>(CONCATENATE("•",'Applying information resources'!$G$130))</f>
        <v>•R-PP Template V. 6: (Apr. 2012) Template with Guidelines.</v>
      </c>
      <c r="AF241" s="259" t="str">
        <f>(CONCATENATE("•",'Applying information resources'!$G$130))</f>
        <v>•R-PP Template V. 6: (Apr. 2012) Template with Guidelines.</v>
      </c>
      <c r="AG241" s="259" t="str">
        <f>(CONCATENATE("•",'Applying information resources'!$G$130))</f>
        <v>•R-PP Template V. 6: (Apr. 2012) Template with Guidelines.</v>
      </c>
      <c r="AH241" s="259" t="str">
        <f>(CONCATENATE("•",'Applying information resources'!$G$130))</f>
        <v>•R-PP Template V. 6: (Apr. 2012) Template with Guidelines.</v>
      </c>
      <c r="AI241" s="199" t="s">
        <v>266</v>
      </c>
    </row>
    <row r="242" spans="3:35" ht="26.25" customHeight="1" x14ac:dyDescent="0.2">
      <c r="C242" s="115"/>
      <c r="D242" s="314" t="str">
        <f t="shared" si="18"/>
        <v/>
      </c>
      <c r="E242" s="315"/>
      <c r="F242" s="315"/>
      <c r="G242" s="315"/>
      <c r="H242" s="315"/>
      <c r="I242" s="315"/>
      <c r="J242" s="315"/>
      <c r="K242" s="315"/>
      <c r="L242" s="315"/>
      <c r="M242" s="315"/>
      <c r="N242" s="315"/>
      <c r="O242" s="315"/>
      <c r="P242" s="116"/>
      <c r="V242" s="295" t="s">
        <v>266</v>
      </c>
      <c r="W242" s="296" t="str">
        <f>HYPERLINK("#'Applying information resources'!$I$129")</f>
        <v>#'Applying information resources'!$I$129</v>
      </c>
      <c r="X242" s="296" t="str">
        <f>HYPERLINK("#'Applying information resources'!$I$129")</f>
        <v>#'Applying information resources'!$I$129</v>
      </c>
      <c r="Y242" s="296" t="str">
        <f>HYPERLINK("#'Applying information resources'!$I$129")</f>
        <v>#'Applying information resources'!$I$129</v>
      </c>
      <c r="Z242" s="296" t="str">
        <f>HYPERLINK("#'Applying information resources'!$I$129")</f>
        <v>#'Applying information resources'!$I$129</v>
      </c>
      <c r="AA242" s="296" t="str">
        <f>HYPERLINK("#'Applying information resources'!$I$129")</f>
        <v>#'Applying information resources'!$I$129</v>
      </c>
      <c r="AB242" s="200" t="s">
        <v>266</v>
      </c>
      <c r="AC242" s="259" t="s">
        <v>266</v>
      </c>
      <c r="AD242" s="259" t="str">
        <f>(CONCATENATE("•",'Applying information resources'!$G$129))</f>
        <v>•FCPF/UN-REDD Programme Guidance Note for REDD+ Countries: Establishing and Strengthening Grievance Redress Mechanisms (Version No. 4 May 2014).</v>
      </c>
      <c r="AE242" s="259" t="str">
        <f>(CONCATENATE("•",'Applying information resources'!$G$129))</f>
        <v>•FCPF/UN-REDD Programme Guidance Note for REDD+ Countries: Establishing and Strengthening Grievance Redress Mechanisms (Version No. 4 May 2014).</v>
      </c>
      <c r="AF242" s="259" t="str">
        <f>(CONCATENATE("•",'Applying information resources'!$G$129))</f>
        <v>•FCPF/UN-REDD Programme Guidance Note for REDD+ Countries: Establishing and Strengthening Grievance Redress Mechanisms (Version No. 4 May 2014).</v>
      </c>
      <c r="AG242" s="259" t="str">
        <f>(CONCATENATE("•",'Applying information resources'!$G$129))</f>
        <v>•FCPF/UN-REDD Programme Guidance Note for REDD+ Countries: Establishing and Strengthening Grievance Redress Mechanisms (Version No. 4 May 2014).</v>
      </c>
      <c r="AH242" s="259" t="str">
        <f>(CONCATENATE("•",'Applying information resources'!$G$129))</f>
        <v>•FCPF/UN-REDD Programme Guidance Note for REDD+ Countries: Establishing and Strengthening Grievance Redress Mechanisms (Version No. 4 May 2014).</v>
      </c>
      <c r="AI242" s="199" t="s">
        <v>266</v>
      </c>
    </row>
    <row r="243" spans="3:35" ht="26.25" customHeight="1" x14ac:dyDescent="0.2">
      <c r="C243" s="115"/>
      <c r="D243" s="314" t="str">
        <f t="shared" si="18"/>
        <v/>
      </c>
      <c r="E243" s="315"/>
      <c r="F243" s="315"/>
      <c r="G243" s="315"/>
      <c r="H243" s="315"/>
      <c r="I243" s="315"/>
      <c r="J243" s="315"/>
      <c r="K243" s="315"/>
      <c r="L243" s="315"/>
      <c r="M243" s="315"/>
      <c r="N243" s="315"/>
      <c r="O243" s="315"/>
      <c r="P243" s="116"/>
      <c r="V243" s="295" t="s">
        <v>266</v>
      </c>
      <c r="W243" s="296" t="str">
        <f>HYPERLINK("#'Applying information resources'!$I$136")</f>
        <v>#'Applying information resources'!$I$136</v>
      </c>
      <c r="X243" s="296" t="str">
        <f t="shared" ref="X243:AA243" si="19">HYPERLINK("#'Applying information resources'!$I$136")</f>
        <v>#'Applying information resources'!$I$136</v>
      </c>
      <c r="Y243" s="296" t="str">
        <f t="shared" si="19"/>
        <v>#'Applying information resources'!$I$136</v>
      </c>
      <c r="Z243" s="296" t="str">
        <f t="shared" si="19"/>
        <v>#'Applying information resources'!$I$136</v>
      </c>
      <c r="AA243" s="296" t="str">
        <f t="shared" si="19"/>
        <v>#'Applying information resources'!$I$136</v>
      </c>
      <c r="AB243" s="200" t="s">
        <v>266</v>
      </c>
      <c r="AC243" s="259" t="s">
        <v>266</v>
      </c>
      <c r="AD243" s="259" t="str">
        <f>(CONCATENATE("•",'Applying information resources'!$G$136))</f>
        <v>•Common Approach Document (Revised August 9, 2012 version) Attachment 4 - R-PP Guidelines on National Grievance Mechanisms (Revised August 9, 2012 version).</v>
      </c>
      <c r="AE243" s="259" t="str">
        <f>(CONCATENATE("•",'Applying information resources'!$G$136))</f>
        <v>•Common Approach Document (Revised August 9, 2012 version) Attachment 4 - R-PP Guidelines on National Grievance Mechanisms (Revised August 9, 2012 version).</v>
      </c>
      <c r="AF243" s="259" t="str">
        <f>(CONCATENATE("•",'Applying information resources'!$G$136))</f>
        <v>•Common Approach Document (Revised August 9, 2012 version) Attachment 4 - R-PP Guidelines on National Grievance Mechanisms (Revised August 9, 2012 version).</v>
      </c>
      <c r="AG243" s="259" t="str">
        <f>(CONCATENATE("•",'Applying information resources'!$G$136))</f>
        <v>•Common Approach Document (Revised August 9, 2012 version) Attachment 4 - R-PP Guidelines on National Grievance Mechanisms (Revised August 9, 2012 version).</v>
      </c>
      <c r="AH243" s="259" t="str">
        <f>(CONCATENATE("•",'Applying information resources'!$G$136))</f>
        <v>•Common Approach Document (Revised August 9, 2012 version) Attachment 4 - R-PP Guidelines on National Grievance Mechanisms (Revised August 9, 2012 version).</v>
      </c>
      <c r="AI243" s="199" t="s">
        <v>266</v>
      </c>
    </row>
    <row r="244" spans="3:35" x14ac:dyDescent="0.2">
      <c r="C244" s="115"/>
      <c r="D244" s="314" t="str">
        <f t="shared" si="18"/>
        <v/>
      </c>
      <c r="E244" s="315"/>
      <c r="F244" s="315"/>
      <c r="G244" s="315"/>
      <c r="H244" s="315"/>
      <c r="I244" s="315"/>
      <c r="J244" s="315"/>
      <c r="K244" s="315"/>
      <c r="L244" s="315"/>
      <c r="M244" s="315"/>
      <c r="N244" s="315"/>
      <c r="O244" s="315"/>
      <c r="P244" s="116"/>
      <c r="V244" s="295" t="s">
        <v>266</v>
      </c>
      <c r="W244" s="296" t="str">
        <f>HYPERLINK("#'Applying information resources'!$I$128")</f>
        <v>#'Applying information resources'!$I$128</v>
      </c>
      <c r="X244" s="296" t="str">
        <f>HYPERLINK("#'Applying information resources'!$I$128")</f>
        <v>#'Applying information resources'!$I$128</v>
      </c>
      <c r="Y244" s="296" t="str">
        <f>HYPERLINK("#'Applying information resources'!$I$128")</f>
        <v>#'Applying information resources'!$I$128</v>
      </c>
      <c r="Z244" s="296" t="str">
        <f>HYPERLINK("#'Applying information resources'!$I$128")</f>
        <v>#'Applying information resources'!$I$128</v>
      </c>
      <c r="AA244" s="296" t="str">
        <f>HYPERLINK("#'Applying information resources'!$I$128")</f>
        <v>#'Applying information resources'!$I$128</v>
      </c>
      <c r="AB244" s="200" t="s">
        <v>266</v>
      </c>
      <c r="AC244" s="259" t="s">
        <v>266</v>
      </c>
      <c r="AD244" s="259" t="str">
        <f>(CONCATENATE("•",'Applying information resources'!$G$128))</f>
        <v>•Evaluating a Grievance Redress Mechanism.</v>
      </c>
      <c r="AE244" s="259" t="str">
        <f>(CONCATENATE("•",'Applying information resources'!$G$128))</f>
        <v>•Evaluating a Grievance Redress Mechanism.</v>
      </c>
      <c r="AF244" s="259" t="str">
        <f>(CONCATENATE("•",'Applying information resources'!$G$128))</f>
        <v>•Evaluating a Grievance Redress Mechanism.</v>
      </c>
      <c r="AG244" s="259" t="str">
        <f>(CONCATENATE("•",'Applying information resources'!$G$128))</f>
        <v>•Evaluating a Grievance Redress Mechanism.</v>
      </c>
      <c r="AH244" s="259" t="str">
        <f>(CONCATENATE("•",'Applying information resources'!$G$128))</f>
        <v>•Evaluating a Grievance Redress Mechanism.</v>
      </c>
      <c r="AI244" s="199" t="s">
        <v>266</v>
      </c>
    </row>
    <row r="245" spans="3:35" x14ac:dyDescent="0.2">
      <c r="C245" s="115"/>
      <c r="D245" s="174"/>
      <c r="E245" s="174"/>
      <c r="F245" s="174"/>
      <c r="G245" s="174"/>
      <c r="H245" s="174"/>
      <c r="I245" s="174"/>
      <c r="J245" s="174"/>
      <c r="K245" s="174"/>
      <c r="L245" s="174"/>
      <c r="M245" s="174"/>
      <c r="N245" s="174"/>
      <c r="O245" s="174"/>
      <c r="P245" s="116"/>
    </row>
    <row r="246" spans="3:35" x14ac:dyDescent="0.2">
      <c r="C246" s="115"/>
      <c r="D246" s="174"/>
      <c r="E246" s="174"/>
      <c r="F246" s="174"/>
      <c r="G246" s="174"/>
      <c r="H246" s="174"/>
      <c r="I246" s="174"/>
      <c r="J246" s="174"/>
      <c r="K246" s="174"/>
      <c r="L246" s="174"/>
      <c r="M246" s="174"/>
      <c r="N246" s="174"/>
      <c r="O246" s="174"/>
      <c r="P246" s="116"/>
    </row>
    <row r="247" spans="3:35" ht="13.5" thickBot="1" x14ac:dyDescent="0.25">
      <c r="C247" s="117"/>
      <c r="D247" s="118"/>
      <c r="E247" s="118"/>
      <c r="F247" s="118"/>
      <c r="G247" s="118"/>
      <c r="H247" s="118"/>
      <c r="I247" s="118"/>
      <c r="J247" s="118"/>
      <c r="K247" s="119"/>
      <c r="L247" s="118"/>
      <c r="M247" s="119"/>
      <c r="N247" s="118"/>
      <c r="O247" s="119"/>
      <c r="P247" s="120"/>
    </row>
    <row r="248" spans="3:35" ht="13.5" thickTop="1" x14ac:dyDescent="0.2"/>
  </sheetData>
  <sheetProtection algorithmName="SHA-512" hashValue="bnGz5tVGJg7YQfwi24cFnVgHWv6orqXt3OtRVBNgyPd3TEQXQFSQ584CK0MPAUgEWIDnX/EsoEzZQYUYNbryKw==" saltValue="MHzJ8La7wnRMOKNqXDLXhQ==" spinCount="100000" sheet="1" objects="1" scenarios="1"/>
  <customSheetViews>
    <customSheetView guid="{DD1A3A82-DCAE-430F-90AE-86B6B1C2722B}" showGridLines="0" fitToPage="1" printArea="1">
      <selection activeCell="D5" sqref="D5"/>
      <rowBreaks count="5" manualBreakCount="5">
        <brk id="49" min="2" max="15" man="1"/>
        <brk id="91" min="2" max="15" man="1"/>
        <brk id="131" min="2" max="15" man="1"/>
        <brk id="186" min="2" max="15" man="1"/>
        <brk id="232" min="2" max="15" man="1"/>
      </rowBreaks>
      <pageMargins left="0.23622047244094491" right="0.23622047244094491" top="0.74803149606299213" bottom="0.74803149606299213" header="0.31496062992125984" footer="0.31496062992125984"/>
      <printOptions horizontalCentered="1"/>
      <pageSetup paperSize="9" scale="92" fitToHeight="0" orientation="portrait" r:id="rId1"/>
      <headerFooter alignWithMargins="0">
        <oddHeader>&amp;LCAST&amp;CInformation resources&amp;R&amp;D&amp;T</oddHeader>
        <oddFooter>Page &amp;P of &amp;N</oddFooter>
      </headerFooter>
    </customSheetView>
    <customSheetView guid="{998CFACD-DB28-415A-9D1F-8753DC61514C}" showPageBreaks="1" showGridLines="0" showRowCol="0" fitToPage="1" printArea="1" hiddenColumns="1">
      <pane ySplit="7" topLeftCell="A8" activePane="bottomLeft" state="frozen"/>
      <selection pane="bottomLeft" activeCell="D5" sqref="D5"/>
      <rowBreaks count="5" manualBreakCount="5">
        <brk id="49" min="2" max="15" man="1"/>
        <brk id="91" min="2" max="15" man="1"/>
        <brk id="131" min="2" max="15" man="1"/>
        <brk id="186" min="2" max="15" man="1"/>
        <brk id="232" min="2" max="15" man="1"/>
      </rowBreaks>
      <pageMargins left="0.23622047244094491" right="0.23622047244094491" top="0.74803149606299213" bottom="0.74803149606299213" header="0.31496062992125984" footer="0.31496062992125984"/>
      <printOptions horizontalCentered="1"/>
      <pageSetup paperSize="9" scale="92" fitToHeight="0" orientation="portrait" r:id="rId2"/>
      <headerFooter alignWithMargins="0">
        <oddHeader>&amp;LCAST&amp;CInformation resources&amp;R&amp;D&amp;T</oddHeader>
        <oddFooter>Page &amp;P of &amp;N</oddFooter>
      </headerFooter>
    </customSheetView>
  </customSheetViews>
  <mergeCells count="229">
    <mergeCell ref="D239:O239"/>
    <mergeCell ref="D240:O240"/>
    <mergeCell ref="D241:O241"/>
    <mergeCell ref="D242:O242"/>
    <mergeCell ref="D244:O244"/>
    <mergeCell ref="D243:O243"/>
    <mergeCell ref="D230:O230"/>
    <mergeCell ref="D223:O223"/>
    <mergeCell ref="D224:O224"/>
    <mergeCell ref="D229:O229"/>
    <mergeCell ref="D234:O234"/>
    <mergeCell ref="D236:O236"/>
    <mergeCell ref="D237:O237"/>
    <mergeCell ref="D238:O238"/>
    <mergeCell ref="D228:O228"/>
    <mergeCell ref="D6:O6"/>
    <mergeCell ref="D157:O157"/>
    <mergeCell ref="D147:O147"/>
    <mergeCell ref="D8:O8"/>
    <mergeCell ref="D72:O72"/>
    <mergeCell ref="D117:O117"/>
    <mergeCell ref="D144:O144"/>
    <mergeCell ref="D11:O11"/>
    <mergeCell ref="D21:O21"/>
    <mergeCell ref="D29:O29"/>
    <mergeCell ref="D40:O40"/>
    <mergeCell ref="D75:O75"/>
    <mergeCell ref="D82:O82"/>
    <mergeCell ref="D16:O16"/>
    <mergeCell ref="D92:O92"/>
    <mergeCell ref="D108:O108"/>
    <mergeCell ref="D119:O119"/>
    <mergeCell ref="D93:O93"/>
    <mergeCell ref="D109:O109"/>
    <mergeCell ref="D120:O120"/>
    <mergeCell ref="D48:O48"/>
    <mergeCell ref="D78:O78"/>
    <mergeCell ref="D79:O79"/>
    <mergeCell ref="D62:O62"/>
    <mergeCell ref="D169:O169"/>
    <mergeCell ref="D190:O190"/>
    <mergeCell ref="D227:O227"/>
    <mergeCell ref="D220:O220"/>
    <mergeCell ref="D221:O221"/>
    <mergeCell ref="D180:O180"/>
    <mergeCell ref="D202:O202"/>
    <mergeCell ref="D204:O204"/>
    <mergeCell ref="D205:O205"/>
    <mergeCell ref="D185:O185"/>
    <mergeCell ref="D191:O191"/>
    <mergeCell ref="D193:O193"/>
    <mergeCell ref="D194:O194"/>
    <mergeCell ref="D195:O195"/>
    <mergeCell ref="D222:O222"/>
    <mergeCell ref="D225:O225"/>
    <mergeCell ref="D214:O214"/>
    <mergeCell ref="D215:O215"/>
    <mergeCell ref="D216:O216"/>
    <mergeCell ref="D217:O217"/>
    <mergeCell ref="D174:O174"/>
    <mergeCell ref="D175:O175"/>
    <mergeCell ref="D171:O171"/>
    <mergeCell ref="D218:O218"/>
    <mergeCell ref="D17:O17"/>
    <mergeCell ref="D10:O10"/>
    <mergeCell ref="D12:O12"/>
    <mergeCell ref="D13:O13"/>
    <mergeCell ref="D14:O14"/>
    <mergeCell ref="D15:O15"/>
    <mergeCell ref="D51:O51"/>
    <mergeCell ref="D65:O65"/>
    <mergeCell ref="D20:O20"/>
    <mergeCell ref="D28:O28"/>
    <mergeCell ref="D39:O39"/>
    <mergeCell ref="D50:O50"/>
    <mergeCell ref="D64:O64"/>
    <mergeCell ref="D41:O41"/>
    <mergeCell ref="D42:O42"/>
    <mergeCell ref="D43:O43"/>
    <mergeCell ref="D44:O44"/>
    <mergeCell ref="D45:O45"/>
    <mergeCell ref="D46:O46"/>
    <mergeCell ref="D47:O47"/>
    <mergeCell ref="D66:O66"/>
    <mergeCell ref="D67:O67"/>
    <mergeCell ref="D68:O68"/>
    <mergeCell ref="D69:O69"/>
    <mergeCell ref="D74:O74"/>
    <mergeCell ref="D94:O94"/>
    <mergeCell ref="D95:O95"/>
    <mergeCell ref="D96:O96"/>
    <mergeCell ref="D97:O97"/>
    <mergeCell ref="D77:O77"/>
    <mergeCell ref="D89:O89"/>
    <mergeCell ref="D86:O86"/>
    <mergeCell ref="D87:O87"/>
    <mergeCell ref="D88:O88"/>
    <mergeCell ref="D90:O90"/>
    <mergeCell ref="D81:O81"/>
    <mergeCell ref="D98:O98"/>
    <mergeCell ref="D85:O85"/>
    <mergeCell ref="D83:O83"/>
    <mergeCell ref="D84:O84"/>
    <mergeCell ref="AJ158:AJ166"/>
    <mergeCell ref="AJ52:AJ62"/>
    <mergeCell ref="AJ66:AJ70"/>
    <mergeCell ref="AJ76:AJ79"/>
    <mergeCell ref="AJ83:AJ90"/>
    <mergeCell ref="AJ94:AJ106"/>
    <mergeCell ref="AJ121:AJ130"/>
    <mergeCell ref="AJ134:AJ142"/>
    <mergeCell ref="AJ148:AJ154"/>
    <mergeCell ref="D56:O56"/>
    <mergeCell ref="D57:O57"/>
    <mergeCell ref="D58:O58"/>
    <mergeCell ref="D59:O59"/>
    <mergeCell ref="D60:O60"/>
    <mergeCell ref="D52:O52"/>
    <mergeCell ref="D53:O53"/>
    <mergeCell ref="D54:O54"/>
    <mergeCell ref="D55:O55"/>
    <mergeCell ref="D70:O70"/>
    <mergeCell ref="D76:O76"/>
    <mergeCell ref="AJ12:AJ17"/>
    <mergeCell ref="AJ30:AJ37"/>
    <mergeCell ref="AJ41:AJ48"/>
    <mergeCell ref="AJ222:AJ225"/>
    <mergeCell ref="AJ229:AJ230"/>
    <mergeCell ref="D22:O22"/>
    <mergeCell ref="D23:O23"/>
    <mergeCell ref="D24:O24"/>
    <mergeCell ref="D25:O25"/>
    <mergeCell ref="D26:O26"/>
    <mergeCell ref="D30:O30"/>
    <mergeCell ref="D31:O31"/>
    <mergeCell ref="D32:O32"/>
    <mergeCell ref="D33:O33"/>
    <mergeCell ref="D34:O34"/>
    <mergeCell ref="D35:O35"/>
    <mergeCell ref="D36:O36"/>
    <mergeCell ref="D37:O37"/>
    <mergeCell ref="AJ170:AJ177"/>
    <mergeCell ref="AJ181:AJ185"/>
    <mergeCell ref="AJ191:AJ197"/>
    <mergeCell ref="AJ202:AJ208"/>
    <mergeCell ref="AJ212:AJ218"/>
    <mergeCell ref="AJ110:AJ115"/>
    <mergeCell ref="D113:O113"/>
    <mergeCell ref="D115:O115"/>
    <mergeCell ref="D106:O106"/>
    <mergeCell ref="D110:O110"/>
    <mergeCell ref="D111:O111"/>
    <mergeCell ref="D112:O112"/>
    <mergeCell ref="D99:O99"/>
    <mergeCell ref="D100:O100"/>
    <mergeCell ref="D101:O101"/>
    <mergeCell ref="D104:O104"/>
    <mergeCell ref="D105:O105"/>
    <mergeCell ref="D126:O126"/>
    <mergeCell ref="D127:O127"/>
    <mergeCell ref="D128:O128"/>
    <mergeCell ref="D121:O121"/>
    <mergeCell ref="D122:O122"/>
    <mergeCell ref="D123:O123"/>
    <mergeCell ref="D124:O124"/>
    <mergeCell ref="D125:O125"/>
    <mergeCell ref="D137:O137"/>
    <mergeCell ref="D133:O133"/>
    <mergeCell ref="D151:O151"/>
    <mergeCell ref="D146:O146"/>
    <mergeCell ref="D156:O156"/>
    <mergeCell ref="D138:O138"/>
    <mergeCell ref="D139:O139"/>
    <mergeCell ref="D140:O140"/>
    <mergeCell ref="D141:O141"/>
    <mergeCell ref="D129:O129"/>
    <mergeCell ref="D130:O130"/>
    <mergeCell ref="D134:O134"/>
    <mergeCell ref="D135:O135"/>
    <mergeCell ref="D136:O136"/>
    <mergeCell ref="D132:O132"/>
    <mergeCell ref="D149:O149"/>
    <mergeCell ref="AJ22:AJ26"/>
    <mergeCell ref="D61:O61"/>
    <mergeCell ref="D102:O102"/>
    <mergeCell ref="D103:O103"/>
    <mergeCell ref="D114:O114"/>
    <mergeCell ref="D166:O166"/>
    <mergeCell ref="D170:O170"/>
    <mergeCell ref="D172:O172"/>
    <mergeCell ref="D173:O173"/>
    <mergeCell ref="D160:O160"/>
    <mergeCell ref="D161:O161"/>
    <mergeCell ref="D162:O162"/>
    <mergeCell ref="D163:O163"/>
    <mergeCell ref="D165:O165"/>
    <mergeCell ref="D168:O168"/>
    <mergeCell ref="D164:O164"/>
    <mergeCell ref="D152:O152"/>
    <mergeCell ref="D153:O153"/>
    <mergeCell ref="D154:O154"/>
    <mergeCell ref="D158:O158"/>
    <mergeCell ref="D159:O159"/>
    <mergeCell ref="D142:O142"/>
    <mergeCell ref="D148:O148"/>
    <mergeCell ref="D150:O150"/>
    <mergeCell ref="D206:O206"/>
    <mergeCell ref="D207:O207"/>
    <mergeCell ref="D208:O208"/>
    <mergeCell ref="D212:O212"/>
    <mergeCell ref="D213:O213"/>
    <mergeCell ref="D196:O196"/>
    <mergeCell ref="D197:O197"/>
    <mergeCell ref="D176:O176"/>
    <mergeCell ref="D177:O177"/>
    <mergeCell ref="D181:O181"/>
    <mergeCell ref="D183:O183"/>
    <mergeCell ref="D184:O184"/>
    <mergeCell ref="D201:O201"/>
    <mergeCell ref="D211:O211"/>
    <mergeCell ref="D179:O179"/>
    <mergeCell ref="D189:O189"/>
    <mergeCell ref="D200:O200"/>
    <mergeCell ref="D210:O210"/>
    <mergeCell ref="D182:O182"/>
    <mergeCell ref="D192:O192"/>
    <mergeCell ref="D203:O203"/>
    <mergeCell ref="D187:O187"/>
    <mergeCell ref="D198:O198"/>
  </mergeCells>
  <phoneticPr fontId="3" type="noConversion"/>
  <printOptions horizontalCentered="1"/>
  <pageMargins left="0.23622047244094491" right="0.23622047244094491" top="0.74803149606299213" bottom="0.74803149606299213" header="0.31496062992125984" footer="0.31496062992125984"/>
  <pageSetup paperSize="9" scale="92" fitToHeight="0" orientation="portrait" r:id="rId3"/>
  <headerFooter alignWithMargins="0">
    <oddHeader>&amp;LCAST&amp;CInformation resources&amp;R&amp;D&amp;T</oddHeader>
    <oddFooter>Page &amp;P of &amp;N</oddFooter>
  </headerFooter>
  <rowBreaks count="5" manualBreakCount="5">
    <brk id="49" min="2" max="15" man="1"/>
    <brk id="91" min="2" max="15" man="1"/>
    <brk id="131" min="2" max="15" man="1"/>
    <brk id="186" min="2" max="15" man="1"/>
    <brk id="232" min="2" max="15"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C1:L79"/>
  <sheetViews>
    <sheetView showGridLines="0" showRowColHeaders="0" zoomScaleNormal="100" workbookViewId="0">
      <pane xSplit="2" ySplit="14" topLeftCell="C15" activePane="bottomRight" state="frozen"/>
      <selection pane="topRight" activeCell="C1" sqref="C1"/>
      <selection pane="bottomLeft" activeCell="A15" sqref="A15"/>
      <selection pane="bottomRight" activeCell="E9" sqref="E9"/>
    </sheetView>
  </sheetViews>
  <sheetFormatPr defaultColWidth="8.85546875" defaultRowHeight="12.75" x14ac:dyDescent="0.2"/>
  <cols>
    <col min="1" max="2" width="1.7109375" style="3" customWidth="1"/>
    <col min="3" max="3" width="4.7109375" style="7" customWidth="1"/>
    <col min="4" max="4" width="25.42578125" style="3" customWidth="1"/>
    <col min="5" max="5" width="34.140625" style="3" customWidth="1"/>
    <col min="6" max="6" width="20" style="11" customWidth="1"/>
    <col min="7" max="7" width="16.28515625" style="11" customWidth="1"/>
    <col min="8" max="8" width="37.140625" style="7" customWidth="1"/>
    <col min="9" max="9" width="4.7109375" style="7" customWidth="1"/>
    <col min="10" max="10" width="8.85546875" style="3" customWidth="1"/>
    <col min="11" max="12" width="8.85546875" style="3" hidden="1" customWidth="1"/>
    <col min="13" max="32" width="8.85546875" style="3" customWidth="1"/>
    <col min="33" max="16384" width="8.85546875" style="3"/>
  </cols>
  <sheetData>
    <row r="1" spans="3:11" ht="13.5" thickBot="1" x14ac:dyDescent="0.25"/>
    <row r="2" spans="3:11" ht="13.5" thickTop="1" x14ac:dyDescent="0.2">
      <c r="C2" s="113"/>
      <c r="D2" s="66"/>
      <c r="E2" s="66"/>
      <c r="F2" s="53"/>
      <c r="G2" s="53"/>
      <c r="H2" s="155"/>
      <c r="I2" s="114"/>
    </row>
    <row r="3" spans="3:11" ht="18.75" x14ac:dyDescent="0.25">
      <c r="C3" s="115"/>
      <c r="D3" s="139"/>
      <c r="E3" s="37"/>
      <c r="F3" s="35"/>
      <c r="G3" s="109" t="str">
        <f>CONCATENATE(Identifying!$W$3)</f>
        <v/>
      </c>
      <c r="H3" s="109"/>
      <c r="I3" s="130"/>
    </row>
    <row r="4" spans="3:11" ht="18.75" x14ac:dyDescent="0.2">
      <c r="C4" s="115"/>
      <c r="E4" s="76"/>
      <c r="F4" s="121"/>
      <c r="G4" s="110"/>
      <c r="H4" s="40"/>
      <c r="I4" s="131"/>
    </row>
    <row r="5" spans="3:11" ht="18" x14ac:dyDescent="0.25">
      <c r="C5" s="115"/>
      <c r="D5" s="140" t="str">
        <f>Introduction!$D$20</f>
        <v>Part 3: Prioritizing</v>
      </c>
      <c r="E5" s="81"/>
      <c r="F5" s="48"/>
      <c r="G5" s="48"/>
      <c r="H5" s="156"/>
      <c r="I5" s="116"/>
    </row>
    <row r="6" spans="3:11" ht="51" customHeight="1" x14ac:dyDescent="0.2">
      <c r="C6" s="115"/>
      <c r="D6" s="302" t="s">
        <v>209</v>
      </c>
      <c r="E6" s="302"/>
      <c r="F6" s="302"/>
      <c r="G6" s="302"/>
      <c r="H6" s="302"/>
      <c r="I6" s="116"/>
    </row>
    <row r="7" spans="3:11" x14ac:dyDescent="0.2">
      <c r="C7" s="115"/>
      <c r="D7" s="122" t="s">
        <v>29</v>
      </c>
      <c r="E7" s="123" t="s">
        <v>30</v>
      </c>
      <c r="F7" s="123"/>
      <c r="G7" s="123"/>
      <c r="H7" s="156"/>
      <c r="I7" s="116"/>
    </row>
    <row r="8" spans="3:11" ht="12.75" hidden="1" customHeight="1" x14ac:dyDescent="0.2">
      <c r="C8" s="115"/>
      <c r="D8" s="81" t="s">
        <v>121</v>
      </c>
      <c r="E8" s="48"/>
      <c r="F8" s="123"/>
      <c r="G8" s="48"/>
      <c r="H8" s="156"/>
      <c r="I8" s="116"/>
    </row>
    <row r="9" spans="3:11" ht="18.75" customHeight="1" x14ac:dyDescent="0.2">
      <c r="C9" s="115"/>
      <c r="D9" s="124" t="s">
        <v>103</v>
      </c>
      <c r="E9" s="188" t="s">
        <v>122</v>
      </c>
      <c r="F9" s="123"/>
      <c r="G9" s="125"/>
      <c r="H9" s="156"/>
      <c r="I9" s="116"/>
      <c r="K9" s="33" t="str">
        <f>D58</f>
        <v>Click to select the time frame:</v>
      </c>
    </row>
    <row r="10" spans="3:11" ht="18.75" customHeight="1" x14ac:dyDescent="0.2">
      <c r="C10" s="115"/>
      <c r="D10" s="124" t="s">
        <v>444</v>
      </c>
      <c r="E10" s="188" t="s">
        <v>122</v>
      </c>
      <c r="F10" s="123"/>
      <c r="G10" s="125"/>
      <c r="H10" s="156"/>
      <c r="I10" s="116"/>
      <c r="K10" s="33"/>
    </row>
    <row r="11" spans="3:11" ht="18.75" customHeight="1" x14ac:dyDescent="0.2">
      <c r="C11" s="115"/>
      <c r="D11" s="124" t="s">
        <v>32</v>
      </c>
      <c r="E11" s="188" t="s">
        <v>122</v>
      </c>
      <c r="F11" s="123"/>
      <c r="G11" s="125"/>
      <c r="H11" s="156"/>
      <c r="I11" s="116"/>
      <c r="K11" s="33"/>
    </row>
    <row r="12" spans="3:11" ht="18.75" customHeight="1" x14ac:dyDescent="0.2">
      <c r="C12" s="115"/>
      <c r="D12" s="124" t="s">
        <v>28</v>
      </c>
      <c r="E12" s="188" t="s">
        <v>122</v>
      </c>
      <c r="F12" s="123"/>
      <c r="G12" s="125"/>
      <c r="H12" s="156"/>
      <c r="I12" s="116"/>
      <c r="K12" s="33"/>
    </row>
    <row r="13" spans="3:11" ht="18.75" customHeight="1" x14ac:dyDescent="0.2">
      <c r="C13" s="115"/>
      <c r="D13" s="124" t="s">
        <v>31</v>
      </c>
      <c r="E13" s="188" t="s">
        <v>122</v>
      </c>
      <c r="F13" s="123"/>
      <c r="G13" s="125"/>
      <c r="H13" s="156"/>
      <c r="I13" s="116"/>
      <c r="K13" s="33"/>
    </row>
    <row r="14" spans="3:11" ht="18.75" customHeight="1" x14ac:dyDescent="0.2">
      <c r="C14" s="115"/>
      <c r="D14" s="124" t="s">
        <v>24</v>
      </c>
      <c r="E14" s="126"/>
      <c r="F14" s="123"/>
      <c r="G14" s="127"/>
      <c r="H14" s="156"/>
      <c r="I14" s="116"/>
      <c r="K14" s="33"/>
    </row>
    <row r="15" spans="3:11" ht="25.5" customHeight="1" x14ac:dyDescent="0.2">
      <c r="C15" s="115"/>
      <c r="D15" s="81"/>
      <c r="E15" s="81"/>
      <c r="F15" s="48"/>
      <c r="G15" s="48"/>
      <c r="H15" s="156"/>
      <c r="I15" s="116"/>
      <c r="K15" s="33"/>
    </row>
    <row r="16" spans="3:11" ht="41.25" customHeight="1" x14ac:dyDescent="0.2">
      <c r="C16" s="115"/>
      <c r="D16" s="310" t="s">
        <v>553</v>
      </c>
      <c r="E16" s="310"/>
      <c r="F16" s="310"/>
      <c r="G16" s="310"/>
      <c r="H16" s="310"/>
      <c r="I16" s="116"/>
      <c r="K16" s="33"/>
    </row>
    <row r="17" spans="3:11" ht="13.5" customHeight="1" x14ac:dyDescent="0.2">
      <c r="C17" s="115"/>
      <c r="D17" s="81"/>
      <c r="E17" s="81"/>
      <c r="F17" s="48"/>
      <c r="G17" s="48"/>
      <c r="H17" s="156"/>
      <c r="I17" s="116"/>
      <c r="K17" s="33"/>
    </row>
    <row r="18" spans="3:11" ht="13.5" customHeight="1" x14ac:dyDescent="0.25">
      <c r="C18" s="115"/>
      <c r="D18" s="161" t="str">
        <f>Identifying!$C$13</f>
        <v>Section A - Stakeholder analysis, awareness raising and capacity-building</v>
      </c>
      <c r="E18" s="161"/>
      <c r="F18" s="161"/>
      <c r="G18" s="48"/>
      <c r="H18" s="156"/>
      <c r="I18" s="116"/>
      <c r="K18" s="33"/>
    </row>
    <row r="19" spans="3:11" ht="25.5" x14ac:dyDescent="0.2">
      <c r="C19" s="115"/>
      <c r="D19" s="323" t="s">
        <v>15</v>
      </c>
      <c r="E19" s="323"/>
      <c r="F19" s="162" t="s">
        <v>70</v>
      </c>
      <c r="G19" s="190" t="s">
        <v>120</v>
      </c>
      <c r="H19" s="158" t="s">
        <v>118</v>
      </c>
      <c r="I19" s="116"/>
      <c r="K19" s="33"/>
    </row>
    <row r="20" spans="3:11" ht="26.25" customHeight="1" x14ac:dyDescent="0.2">
      <c r="C20" s="115" t="str">
        <f>Identifying!$M$13</f>
        <v>A.1</v>
      </c>
      <c r="D20" s="322" t="str">
        <f>Identifying!$D$13</f>
        <v>Conduct a stakeholder mapping exercise.</v>
      </c>
      <c r="E20" s="322"/>
      <c r="F20" s="128" t="str">
        <f>Identifying!$AM$13</f>
        <v>-</v>
      </c>
      <c r="G20" s="189" t="s">
        <v>121</v>
      </c>
      <c r="H20" s="160"/>
      <c r="I20" s="116" t="str">
        <f>Identifying!$M$13</f>
        <v>A.1</v>
      </c>
      <c r="K20" s="33" t="str">
        <f>D8</f>
        <v>Click to select an option:</v>
      </c>
    </row>
    <row r="21" spans="3:11" ht="26.25" customHeight="1" x14ac:dyDescent="0.2">
      <c r="C21" s="115" t="str">
        <f>Identifying!$M$15</f>
        <v>A.2</v>
      </c>
      <c r="D21" s="322" t="str">
        <f>Identifying!$D$15</f>
        <v>Develop a process to inform and engage REDD+ stakeholders.</v>
      </c>
      <c r="E21" s="322"/>
      <c r="F21" s="128" t="str">
        <f>Identifying!$AM$15</f>
        <v>-</v>
      </c>
      <c r="G21" s="189" t="s">
        <v>121</v>
      </c>
      <c r="H21" s="160"/>
      <c r="I21" s="116" t="str">
        <f>Identifying!$M$15</f>
        <v>A.2</v>
      </c>
    </row>
    <row r="22" spans="3:11" ht="26.25" customHeight="1" x14ac:dyDescent="0.2">
      <c r="C22" s="115" t="str">
        <f>Identifying!$M$17</f>
        <v>A.3</v>
      </c>
      <c r="D22" s="322" t="str">
        <f>Identifying!$D$17</f>
        <v>Raise awareness of the concept of REDD+ safeguards.</v>
      </c>
      <c r="E22" s="322"/>
      <c r="F22" s="128" t="str">
        <f>Identifying!$AM$17</f>
        <v>-</v>
      </c>
      <c r="G22" s="189" t="s">
        <v>121</v>
      </c>
      <c r="H22" s="160"/>
      <c r="I22" s="116" t="str">
        <f>Identifying!$M$17</f>
        <v>A.3</v>
      </c>
    </row>
    <row r="23" spans="3:11" ht="26.25" customHeight="1" x14ac:dyDescent="0.2">
      <c r="C23" s="115" t="str">
        <f>Identifying!$M$19</f>
        <v>A.4</v>
      </c>
      <c r="D23" s="322" t="str">
        <f>Identifying!$D$19</f>
        <v>Raise awareness of potential social and environmental risks and benefits related to REDD+ at the country level.</v>
      </c>
      <c r="E23" s="322"/>
      <c r="F23" s="128" t="str">
        <f>Identifying!$AM$19</f>
        <v>-</v>
      </c>
      <c r="G23" s="189" t="s">
        <v>121</v>
      </c>
      <c r="H23" s="160"/>
      <c r="I23" s="116" t="str">
        <f>Identifying!$M$19</f>
        <v>A.4</v>
      </c>
    </row>
    <row r="24" spans="3:11" ht="26.25" customHeight="1" x14ac:dyDescent="0.2">
      <c r="C24" s="115" t="str">
        <f>Identifying!$M$21</f>
        <v>A.5</v>
      </c>
      <c r="D24" s="322" t="str">
        <f>Identifying!$D$21</f>
        <v>Develop the capacity of stakeholders to engage in the development of the country approach to safeguards.</v>
      </c>
      <c r="E24" s="322"/>
      <c r="F24" s="128" t="str">
        <f>Identifying!$AM$21</f>
        <v>-</v>
      </c>
      <c r="G24" s="189" t="s">
        <v>121</v>
      </c>
      <c r="H24" s="160"/>
      <c r="I24" s="116" t="str">
        <f>Identifying!$M$21</f>
        <v>A.5</v>
      </c>
    </row>
    <row r="25" spans="3:11" ht="26.25" customHeight="1" x14ac:dyDescent="0.2">
      <c r="C25" s="115" t="str">
        <f>Identifying!$M$23</f>
        <v>A.6</v>
      </c>
      <c r="D25" s="322" t="str">
        <f>Identifying!$D$23</f>
        <v>Establish a multi-stakeholder safeguards working group, committee or task force.</v>
      </c>
      <c r="E25" s="322"/>
      <c r="F25" s="128" t="str">
        <f>Identifying!$AM$23</f>
        <v>-</v>
      </c>
      <c r="G25" s="189" t="s">
        <v>121</v>
      </c>
      <c r="H25" s="160"/>
      <c r="I25" s="116" t="str">
        <f>Identifying!$M$23</f>
        <v>A.6</v>
      </c>
    </row>
    <row r="26" spans="3:11" x14ac:dyDescent="0.2">
      <c r="C26" s="115"/>
      <c r="D26" s="99"/>
      <c r="E26" s="99"/>
      <c r="F26" s="97"/>
      <c r="G26" s="97"/>
      <c r="H26" s="156"/>
      <c r="I26" s="116"/>
    </row>
    <row r="27" spans="3:11" ht="15" x14ac:dyDescent="0.25">
      <c r="C27" s="115"/>
      <c r="D27" s="161" t="str">
        <f>Identifying!$C$27</f>
        <v>Section B - Preparing the development of the country approach to safeguards, including development of a national set of safeguards when appropriate</v>
      </c>
      <c r="E27" s="154"/>
      <c r="F27" s="97"/>
      <c r="G27" s="97"/>
      <c r="H27" s="156"/>
      <c r="I27" s="116"/>
    </row>
    <row r="28" spans="3:11" ht="25.5" x14ac:dyDescent="0.2">
      <c r="C28" s="115"/>
      <c r="D28" s="323" t="str">
        <f>$D$19</f>
        <v>Activities</v>
      </c>
      <c r="E28" s="323"/>
      <c r="F28" s="162" t="str">
        <f>$F$19</f>
        <v>Country's Stage (as per Identifying Section)</v>
      </c>
      <c r="G28" s="190" t="str">
        <f>$G$19</f>
        <v>Prioritization option</v>
      </c>
      <c r="H28" s="158" t="str">
        <f>$H$19</f>
        <v>Comments (if any)</v>
      </c>
      <c r="I28" s="116"/>
    </row>
    <row r="29" spans="3:11" ht="26.25" customHeight="1" x14ac:dyDescent="0.2">
      <c r="C29" s="115" t="str">
        <f>Identifying!$M$27</f>
        <v>B.1</v>
      </c>
      <c r="D29" s="322" t="str">
        <f>Identifying!$D$27</f>
        <v>Define institutional and procedural arrangements for the country approach to safeguards.</v>
      </c>
      <c r="E29" s="322"/>
      <c r="F29" s="128" t="str">
        <f>Identifying!$AM$27</f>
        <v>-</v>
      </c>
      <c r="G29" s="189" t="s">
        <v>121</v>
      </c>
      <c r="H29" s="160"/>
      <c r="I29" s="116" t="str">
        <f>Identifying!$M$27</f>
        <v>B.1</v>
      </c>
    </row>
    <row r="30" spans="3:11" ht="26.25" customHeight="1" x14ac:dyDescent="0.2">
      <c r="C30" s="115" t="str">
        <f>Identifying!$M$29</f>
        <v>B.2</v>
      </c>
      <c r="D30" s="322" t="str">
        <f>Identifying!$D$29</f>
        <v>Design a consultative &amp; participatory process for the development of the country approach to safeguards.</v>
      </c>
      <c r="E30" s="322"/>
      <c r="F30" s="128" t="str">
        <f>Identifying!$AM$29</f>
        <v>-</v>
      </c>
      <c r="G30" s="189" t="s">
        <v>121</v>
      </c>
      <c r="H30" s="160"/>
      <c r="I30" s="116" t="str">
        <f>Identifying!$M$29</f>
        <v>B.2</v>
      </c>
    </row>
    <row r="31" spans="3:11" ht="26.25" customHeight="1" x14ac:dyDescent="0.2">
      <c r="C31" s="115" t="str">
        <f>Identifying!$M$31</f>
        <v>B.3</v>
      </c>
      <c r="D31" s="322" t="str">
        <f>Identifying!$D$31</f>
        <v>Define objectives of the country approach to safeguards, identifying key social and environmental issues for the country.</v>
      </c>
      <c r="E31" s="322"/>
      <c r="F31" s="128" t="str">
        <f>Identifying!$AM$31</f>
        <v>-</v>
      </c>
      <c r="G31" s="189" t="s">
        <v>121</v>
      </c>
      <c r="H31" s="160"/>
      <c r="I31" s="116" t="str">
        <f>Identifying!$M$31</f>
        <v>B.3</v>
      </c>
    </row>
    <row r="32" spans="3:11" ht="26.25" customHeight="1" x14ac:dyDescent="0.2">
      <c r="C32" s="115" t="str">
        <f>Identifying!$M$34</f>
        <v>B.4</v>
      </c>
      <c r="D32" s="322" t="str">
        <f>Identifying!$D$34</f>
        <v>Develop a national-level interpretation of REDD+ safeguards, in the form of standards or principles and criteria (if the country has elected to do so).</v>
      </c>
      <c r="E32" s="322"/>
      <c r="F32" s="128" t="str">
        <f>Identifying!$AM$34</f>
        <v>-</v>
      </c>
      <c r="G32" s="189" t="s">
        <v>121</v>
      </c>
      <c r="H32" s="160"/>
      <c r="I32" s="116" t="str">
        <f>Identifying!$M$34</f>
        <v>B.4</v>
      </c>
    </row>
    <row r="33" spans="3:9" x14ac:dyDescent="0.2">
      <c r="C33" s="115"/>
      <c r="D33" s="99"/>
      <c r="E33" s="99"/>
      <c r="F33" s="97"/>
      <c r="G33" s="97"/>
      <c r="H33" s="156"/>
      <c r="I33" s="116"/>
    </row>
    <row r="34" spans="3:9" ht="15" x14ac:dyDescent="0.25">
      <c r="C34" s="115"/>
      <c r="D34" s="161" t="str">
        <f>Identifying!$C$39</f>
        <v>Section C - Defining or developing safeguard policies, laws and regulations</v>
      </c>
      <c r="E34" s="154"/>
      <c r="F34" s="97"/>
      <c r="G34" s="97"/>
      <c r="H34" s="156"/>
      <c r="I34" s="116"/>
    </row>
    <row r="35" spans="3:9" ht="25.5" x14ac:dyDescent="0.2">
      <c r="C35" s="115"/>
      <c r="D35" s="323" t="str">
        <f>$D$19</f>
        <v>Activities</v>
      </c>
      <c r="E35" s="323"/>
      <c r="F35" s="162" t="str">
        <f>$F$19</f>
        <v>Country's Stage (as per Identifying Section)</v>
      </c>
      <c r="G35" s="190" t="str">
        <f>$G$19</f>
        <v>Prioritization option</v>
      </c>
      <c r="H35" s="158" t="str">
        <f>$H$19</f>
        <v>Comments (if any)</v>
      </c>
      <c r="I35" s="116"/>
    </row>
    <row r="36" spans="3:9" ht="26.25" customHeight="1" x14ac:dyDescent="0.2">
      <c r="C36" s="115" t="str">
        <f>Identifying!$M$39</f>
        <v>C.1</v>
      </c>
      <c r="D36" s="322" t="str">
        <f>Identifying!$D$39</f>
        <v>Conduct a gap analysis of existing PLRs.</v>
      </c>
      <c r="E36" s="322"/>
      <c r="F36" s="128" t="str">
        <f>Identifying!$AM$39</f>
        <v>-</v>
      </c>
      <c r="G36" s="189" t="s">
        <v>121</v>
      </c>
      <c r="H36" s="160"/>
      <c r="I36" s="116" t="str">
        <f>Identifying!$M$39</f>
        <v>C.1</v>
      </c>
    </row>
    <row r="37" spans="3:9" ht="26.25" customHeight="1" x14ac:dyDescent="0.2">
      <c r="C37" s="115" t="str">
        <f>Identifying!$M$41</f>
        <v>C.2</v>
      </c>
      <c r="D37" s="322" t="str">
        <f>Identifying!$D$41</f>
        <v>Develop new PLRs and/or amend existing PLRs (as necessary).</v>
      </c>
      <c r="E37" s="322"/>
      <c r="F37" s="128" t="str">
        <f>Identifying!$AM$41</f>
        <v>-</v>
      </c>
      <c r="G37" s="189" t="s">
        <v>121</v>
      </c>
      <c r="H37" s="160"/>
      <c r="I37" s="116" t="str">
        <f>Identifying!$M$41</f>
        <v>C.2</v>
      </c>
    </row>
    <row r="38" spans="3:9" x14ac:dyDescent="0.2">
      <c r="C38" s="115"/>
      <c r="D38" s="99"/>
      <c r="E38" s="99"/>
      <c r="F38" s="97"/>
      <c r="G38" s="97"/>
      <c r="H38" s="156"/>
      <c r="I38" s="116"/>
    </row>
    <row r="39" spans="3:9" ht="15" x14ac:dyDescent="0.25">
      <c r="C39" s="115"/>
      <c r="D39" s="161" t="str">
        <f>Identifying!$C$45</f>
        <v>Section D - Collecting information on safeguards</v>
      </c>
      <c r="E39" s="154"/>
      <c r="F39" s="97"/>
      <c r="G39" s="97"/>
      <c r="H39" s="156"/>
      <c r="I39" s="116"/>
    </row>
    <row r="40" spans="3:9" ht="25.5" x14ac:dyDescent="0.2">
      <c r="C40" s="115"/>
      <c r="D40" s="323" t="str">
        <f>$D$19</f>
        <v>Activities</v>
      </c>
      <c r="E40" s="323"/>
      <c r="F40" s="162" t="str">
        <f>$F$19</f>
        <v>Country's Stage (as per Identifying Section)</v>
      </c>
      <c r="G40" s="190" t="str">
        <f>$G$19</f>
        <v>Prioritization option</v>
      </c>
      <c r="H40" s="158" t="str">
        <f>$H$19</f>
        <v>Comments (if any)</v>
      </c>
      <c r="I40" s="116"/>
    </row>
    <row r="41" spans="3:9" ht="26.25" customHeight="1" x14ac:dyDescent="0.2">
      <c r="C41" s="115" t="str">
        <f>Identifying!$M$45</f>
        <v>D.1</v>
      </c>
      <c r="D41" s="322" t="str">
        <f>Identifying!$D$45</f>
        <v>Conduct a gap analysis of existing information systems.</v>
      </c>
      <c r="E41" s="322"/>
      <c r="F41" s="128" t="str">
        <f>Identifying!$AM$45</f>
        <v>-</v>
      </c>
      <c r="G41" s="189" t="s">
        <v>121</v>
      </c>
      <c r="H41" s="160"/>
      <c r="I41" s="116" t="str">
        <f>Identifying!$M$45</f>
        <v>D.1</v>
      </c>
    </row>
    <row r="42" spans="3:9" ht="26.25" customHeight="1" x14ac:dyDescent="0.2">
      <c r="C42" s="115" t="str">
        <f>Identifying!$M$47</f>
        <v>D.2</v>
      </c>
      <c r="D42" s="322" t="str">
        <f>Identifying!$D$47</f>
        <v xml:space="preserve">Develop/adapt indicators related to REDD+ safeguards. </v>
      </c>
      <c r="E42" s="322"/>
      <c r="F42" s="128" t="str">
        <f>Identifying!$AM$47</f>
        <v>-</v>
      </c>
      <c r="G42" s="189" t="s">
        <v>121</v>
      </c>
      <c r="H42" s="160"/>
      <c r="I42" s="116" t="str">
        <f>Identifying!$M$47</f>
        <v>D.2</v>
      </c>
    </row>
    <row r="43" spans="3:9" ht="26.25" customHeight="1" x14ac:dyDescent="0.2">
      <c r="C43" s="115" t="str">
        <f>Identifying!$M$49</f>
        <v>D.3</v>
      </c>
      <c r="D43" s="322" t="str">
        <f>Identifying!$D$49</f>
        <v>Apply methods and methodologies for the collection of information.</v>
      </c>
      <c r="E43" s="322"/>
      <c r="F43" s="128" t="str">
        <f>Identifying!$AM$49</f>
        <v>-</v>
      </c>
      <c r="G43" s="189" t="s">
        <v>121</v>
      </c>
      <c r="H43" s="160"/>
      <c r="I43" s="116" t="str">
        <f>Identifying!$M$49</f>
        <v>D.3</v>
      </c>
    </row>
    <row r="44" spans="3:9" ht="26.25" customHeight="1" x14ac:dyDescent="0.2">
      <c r="C44" s="115" t="str">
        <f>Identifying!$M$51</f>
        <v>D.4</v>
      </c>
      <c r="D44" s="322" t="str">
        <f>Identifying!$D$51</f>
        <v>Validate the methodological approach for the collection of safeguard information.</v>
      </c>
      <c r="E44" s="322"/>
      <c r="F44" s="128" t="str">
        <f>Identifying!$AM$51</f>
        <v>-</v>
      </c>
      <c r="G44" s="189" t="s">
        <v>121</v>
      </c>
      <c r="H44" s="160"/>
      <c r="I44" s="116" t="str">
        <f>Identifying!$M$51</f>
        <v>D.4</v>
      </c>
    </row>
    <row r="45" spans="3:9" x14ac:dyDescent="0.2">
      <c r="C45" s="115"/>
      <c r="D45" s="99"/>
      <c r="E45" s="99"/>
      <c r="F45" s="97"/>
      <c r="G45" s="97"/>
      <c r="H45" s="156"/>
      <c r="I45" s="116"/>
    </row>
    <row r="46" spans="3:9" ht="15" x14ac:dyDescent="0.25">
      <c r="C46" s="115"/>
      <c r="D46" s="161" t="str">
        <f>Identifying!$C$55</f>
        <v>Section E - Validating and sharing information on safeguards</v>
      </c>
      <c r="E46" s="154"/>
      <c r="F46" s="97"/>
      <c r="G46" s="97"/>
      <c r="H46" s="156"/>
      <c r="I46" s="116"/>
    </row>
    <row r="47" spans="3:9" ht="25.5" x14ac:dyDescent="0.2">
      <c r="C47" s="115"/>
      <c r="D47" s="323" t="str">
        <f>$D$19</f>
        <v>Activities</v>
      </c>
      <c r="E47" s="323"/>
      <c r="F47" s="162" t="str">
        <f>$F$19</f>
        <v>Country's Stage (as per Identifying Section)</v>
      </c>
      <c r="G47" s="190" t="str">
        <f>$G$19</f>
        <v>Prioritization option</v>
      </c>
      <c r="H47" s="158" t="str">
        <f>$H$19</f>
        <v>Comments (if any)</v>
      </c>
      <c r="I47" s="116"/>
    </row>
    <row r="48" spans="3:9" ht="26.25" customHeight="1" x14ac:dyDescent="0.2">
      <c r="C48" s="115" t="str">
        <f>Identifying!$M$55</f>
        <v>E.1</v>
      </c>
      <c r="D48" s="322" t="str">
        <f>Identifying!$D$55</f>
        <v>Develop a framework for the provision of information.</v>
      </c>
      <c r="E48" s="322"/>
      <c r="F48" s="128" t="str">
        <f>Identifying!$AM$55</f>
        <v>-</v>
      </c>
      <c r="G48" s="189" t="s">
        <v>121</v>
      </c>
      <c r="H48" s="160"/>
      <c r="I48" s="116" t="str">
        <f>Identifying!$M$55</f>
        <v>E.1</v>
      </c>
    </row>
    <row r="49" spans="3:9" ht="26.25" customHeight="1" x14ac:dyDescent="0.2">
      <c r="C49" s="115" t="str">
        <f>Identifying!$M$57</f>
        <v>E.2</v>
      </c>
      <c r="D49" s="322" t="str">
        <f>Identifying!$D$57</f>
        <v>Develop quality assurance procedures for the safeguard information.</v>
      </c>
      <c r="E49" s="322"/>
      <c r="F49" s="128" t="str">
        <f>Identifying!$AM$57</f>
        <v>-</v>
      </c>
      <c r="G49" s="189" t="s">
        <v>121</v>
      </c>
      <c r="H49" s="160"/>
      <c r="I49" s="116" t="str">
        <f>Identifying!$M$57</f>
        <v>E.2</v>
      </c>
    </row>
    <row r="50" spans="3:9" ht="26.25" customHeight="1" x14ac:dyDescent="0.2">
      <c r="C50" s="115" t="str">
        <f>Identifying!$M$59</f>
        <v>E.3</v>
      </c>
      <c r="D50" s="322" t="str">
        <f>Identifying!$D$59</f>
        <v>Conduct a multi-stakeholder analysis and assessment of safeguard information.</v>
      </c>
      <c r="E50" s="322"/>
      <c r="F50" s="128" t="str">
        <f>Identifying!$AM$59</f>
        <v>-</v>
      </c>
      <c r="G50" s="189" t="s">
        <v>121</v>
      </c>
      <c r="H50" s="160"/>
      <c r="I50" s="116" t="str">
        <f>Identifying!$M$59</f>
        <v>E.3</v>
      </c>
    </row>
    <row r="51" spans="3:9" ht="26.25" customHeight="1" x14ac:dyDescent="0.2">
      <c r="C51" s="115" t="str">
        <f>Identifying!$M$61</f>
        <v>E.4</v>
      </c>
      <c r="D51" s="322" t="str">
        <f>Identifying!$D$61</f>
        <v>Develop an approach to store and manage safeguard-related information over time.</v>
      </c>
      <c r="E51" s="322"/>
      <c r="F51" s="128" t="str">
        <f>Identifying!$AM$61</f>
        <v>-</v>
      </c>
      <c r="G51" s="189" t="s">
        <v>121</v>
      </c>
      <c r="H51" s="160"/>
      <c r="I51" s="116" t="str">
        <f>Identifying!$M$59</f>
        <v>E.3</v>
      </c>
    </row>
    <row r="52" spans="3:9" ht="26.25" customHeight="1" x14ac:dyDescent="0.2">
      <c r="C52" s="115" t="str">
        <f>Identifying!$M$63</f>
        <v>E.5</v>
      </c>
      <c r="D52" s="322" t="str">
        <f>Identifying!$D$63</f>
        <v>Share publically information on how safeguards are being addressed and respected.</v>
      </c>
      <c r="E52" s="322"/>
      <c r="F52" s="128" t="str">
        <f>Identifying!$AM$63</f>
        <v>-</v>
      </c>
      <c r="G52" s="189" t="s">
        <v>121</v>
      </c>
      <c r="H52" s="160"/>
      <c r="I52" s="116" t="str">
        <f>Identifying!$M$63</f>
        <v>E.5</v>
      </c>
    </row>
    <row r="53" spans="3:9" x14ac:dyDescent="0.2">
      <c r="C53" s="115"/>
      <c r="D53" s="129"/>
      <c r="E53" s="129"/>
      <c r="F53" s="97"/>
      <c r="G53" s="97"/>
      <c r="H53" s="156"/>
      <c r="I53" s="116"/>
    </row>
    <row r="54" spans="3:9" ht="13.5" thickBot="1" x14ac:dyDescent="0.25">
      <c r="C54" s="117"/>
      <c r="D54" s="103"/>
      <c r="E54" s="103"/>
      <c r="F54" s="118"/>
      <c r="G54" s="118"/>
      <c r="H54" s="157"/>
      <c r="I54" s="120"/>
    </row>
    <row r="55" spans="3:9" ht="13.5" thickTop="1" x14ac:dyDescent="0.2"/>
    <row r="56" spans="3:9" ht="12.75" hidden="1" customHeight="1" x14ac:dyDescent="0.2">
      <c r="D56" s="20" t="s">
        <v>35</v>
      </c>
      <c r="E56" s="20" t="s">
        <v>35</v>
      </c>
      <c r="F56" s="20" t="s">
        <v>35</v>
      </c>
      <c r="G56" s="20"/>
    </row>
    <row r="57" spans="3:9" ht="12.75" hidden="1" customHeight="1" x14ac:dyDescent="0.2">
      <c r="D57" s="20" t="str">
        <f>$D$9</f>
        <v>Recurring action</v>
      </c>
      <c r="E57" s="20" t="str">
        <f>$D$10</f>
        <v>Immediate action</v>
      </c>
      <c r="F57" s="20" t="str">
        <f>$D$11</f>
        <v>Short-term activity</v>
      </c>
      <c r="G57" s="20"/>
    </row>
    <row r="58" spans="3:9" ht="12.75" hidden="1" customHeight="1" x14ac:dyDescent="0.2">
      <c r="D58" s="277" t="s">
        <v>122</v>
      </c>
      <c r="E58" s="278" t="s">
        <v>122</v>
      </c>
      <c r="F58" s="278" t="s">
        <v>122</v>
      </c>
      <c r="G58" s="18"/>
    </row>
    <row r="59" spans="3:9" ht="12.75" hidden="1" customHeight="1" x14ac:dyDescent="0.2">
      <c r="D59" s="277" t="s">
        <v>73</v>
      </c>
      <c r="E59" s="278" t="s">
        <v>33</v>
      </c>
      <c r="F59" s="278" t="s">
        <v>75</v>
      </c>
      <c r="G59" s="18"/>
    </row>
    <row r="60" spans="3:9" ht="12.75" hidden="1" customHeight="1" x14ac:dyDescent="0.2">
      <c r="D60" s="277" t="s">
        <v>445</v>
      </c>
      <c r="E60" s="279" t="s">
        <v>34</v>
      </c>
      <c r="F60" s="279" t="s">
        <v>76</v>
      </c>
      <c r="G60" s="18"/>
    </row>
    <row r="61" spans="3:9" ht="12.75" hidden="1" customHeight="1" x14ac:dyDescent="0.2">
      <c r="D61" s="277" t="s">
        <v>74</v>
      </c>
      <c r="E61" s="11"/>
      <c r="G61" s="18"/>
    </row>
    <row r="62" spans="3:9" ht="12.75" hidden="1" customHeight="1" x14ac:dyDescent="0.2">
      <c r="D62" s="277" t="s">
        <v>104</v>
      </c>
      <c r="E62" s="11"/>
      <c r="G62" s="18"/>
    </row>
    <row r="63" spans="3:9" ht="12.75" hidden="1" customHeight="1" x14ac:dyDescent="0.2">
      <c r="D63" s="18"/>
      <c r="E63" s="18"/>
      <c r="F63" s="18"/>
      <c r="G63" s="18"/>
    </row>
    <row r="64" spans="3:9" ht="12.75" hidden="1" customHeight="1" x14ac:dyDescent="0.2"/>
    <row r="65" spans="4:6" hidden="1" x14ac:dyDescent="0.2">
      <c r="D65" s="20" t="s">
        <v>35</v>
      </c>
      <c r="E65" s="20" t="s">
        <v>35</v>
      </c>
      <c r="F65" s="20"/>
    </row>
    <row r="66" spans="4:6" hidden="1" x14ac:dyDescent="0.2">
      <c r="D66" s="20" t="str">
        <f>$D$12</f>
        <v>Mid-term activity</v>
      </c>
      <c r="E66" s="20" t="str">
        <f>$D$13</f>
        <v>Long-term activity</v>
      </c>
      <c r="F66" s="20"/>
    </row>
    <row r="67" spans="4:6" hidden="1" x14ac:dyDescent="0.2">
      <c r="D67" s="278" t="s">
        <v>122</v>
      </c>
      <c r="E67" s="278" t="s">
        <v>122</v>
      </c>
      <c r="F67" s="18"/>
    </row>
    <row r="68" spans="4:6" hidden="1" x14ac:dyDescent="0.2">
      <c r="D68" s="278" t="s">
        <v>111</v>
      </c>
      <c r="E68" s="278" t="s">
        <v>112</v>
      </c>
      <c r="F68" s="18"/>
    </row>
    <row r="69" spans="4:6" hidden="1" x14ac:dyDescent="0.2">
      <c r="D69" s="279" t="s">
        <v>446</v>
      </c>
      <c r="E69" s="279" t="s">
        <v>113</v>
      </c>
      <c r="F69" s="18"/>
    </row>
    <row r="70" spans="4:6" hidden="1" x14ac:dyDescent="0.2">
      <c r="D70" s="18"/>
      <c r="E70" s="18"/>
      <c r="F70" s="18"/>
    </row>
    <row r="71" spans="4:6" hidden="1" x14ac:dyDescent="0.2"/>
    <row r="72" spans="4:6" hidden="1" x14ac:dyDescent="0.2">
      <c r="D72" s="18" t="s">
        <v>66</v>
      </c>
      <c r="F72" s="3"/>
    </row>
    <row r="73" spans="4:6" hidden="1" x14ac:dyDescent="0.2">
      <c r="D73" s="18" t="str">
        <f>Identifying!$AM$3</f>
        <v>Addressed</v>
      </c>
      <c r="F73" s="3"/>
    </row>
    <row r="74" spans="4:6" hidden="1" x14ac:dyDescent="0.2">
      <c r="D74" s="18" t="str">
        <f>Identifying!$AM$4</f>
        <v>Progress made; more work needed</v>
      </c>
      <c r="F74" s="3"/>
    </row>
    <row r="75" spans="4:6" hidden="1" x14ac:dyDescent="0.2">
      <c r="D75" s="18" t="str">
        <f>Identifying!$AM$5</f>
        <v>Not yet, but planned</v>
      </c>
      <c r="F75" s="3"/>
    </row>
    <row r="76" spans="4:6" hidden="1" x14ac:dyDescent="0.2">
      <c r="D76" s="18" t="str">
        <f>Identifying!$AM$6</f>
        <v>Still needs to be considered</v>
      </c>
      <c r="F76" s="3"/>
    </row>
    <row r="77" spans="4:6" hidden="1" x14ac:dyDescent="0.2">
      <c r="D77" s="18" t="str">
        <f>Identifying!$AM$7</f>
        <v>Not a priority activity</v>
      </c>
      <c r="F77" s="3"/>
    </row>
    <row r="78" spans="4:6" hidden="1" x14ac:dyDescent="0.2"/>
    <row r="79" spans="4:6" hidden="1" x14ac:dyDescent="0.2"/>
  </sheetData>
  <sheetProtection algorithmName="SHA-512" hashValue="UQ7UsR2Ez5QANRvt2lHl5hDKYxCkhtus7bRJ5ozxYxDNdr2POK805a7m0pUIKWn2yTQMI2/ssYWdXPWKY9t13A==" saltValue="68eCxwDO5gDrE0VMvan+pQ==" spinCount="100000" sheet="1" objects="1" scenarios="1" selectLockedCells="1"/>
  <customSheetViews>
    <customSheetView guid="{DD1A3A82-DCAE-430F-90AE-86B6B1C2722B}" showGridLines="0" fitToPage="1" printArea="1" hiddenRows="1">
      <selection activeCell="D5" sqref="D5"/>
      <pageMargins left="0.23622047244094491" right="0.23622047244094491" top="0.74803149606299213" bottom="0.74803149606299213" header="0.31496062992125984" footer="0.31496062992125984"/>
      <printOptions horizontalCentered="1"/>
      <pageSetup paperSize="9" fitToHeight="0" orientation="landscape" r:id="rId1"/>
      <headerFooter alignWithMargins="0">
        <oddHeader>&amp;LCAST&amp;CPrioritizing&amp;R&amp;D&amp;T</oddHeader>
        <oddFooter>Page &amp;P of &amp;N</oddFooter>
      </headerFooter>
    </customSheetView>
    <customSheetView guid="{998CFACD-DB28-415A-9D1F-8753DC61514C}" showPageBreaks="1" showGridLines="0" showRowCol="0" fitToPage="1" printArea="1" hiddenRows="1" hiddenColumns="1">
      <pane xSplit="2" ySplit="14" topLeftCell="C15" activePane="bottomRight" state="frozen"/>
      <selection pane="bottomRight" activeCell="E9" sqref="E9"/>
      <pageMargins left="0.23622047244094491" right="0.23622047244094491" top="0.74803149606299213" bottom="0.74803149606299213" header="0.31496062992125984" footer="0.31496062992125984"/>
      <printOptions horizontalCentered="1"/>
      <pageSetup paperSize="9" fitToHeight="0" orientation="landscape" r:id="rId2"/>
      <headerFooter alignWithMargins="0">
        <oddHeader>&amp;LCAST&amp;CPrioritizing&amp;R&amp;D&amp;T</oddHeader>
        <oddFooter>Page &amp;P of &amp;N</oddFooter>
      </headerFooter>
    </customSheetView>
  </customSheetViews>
  <mergeCells count="28">
    <mergeCell ref="D49:E49"/>
    <mergeCell ref="D50:E50"/>
    <mergeCell ref="D52:E52"/>
    <mergeCell ref="D36:E36"/>
    <mergeCell ref="D37:E37"/>
    <mergeCell ref="D41:E41"/>
    <mergeCell ref="D42:E42"/>
    <mergeCell ref="D43:E43"/>
    <mergeCell ref="D40:E40"/>
    <mergeCell ref="D47:E47"/>
    <mergeCell ref="D48:E48"/>
    <mergeCell ref="D51:E51"/>
    <mergeCell ref="D16:H16"/>
    <mergeCell ref="D6:H6"/>
    <mergeCell ref="D44:E44"/>
    <mergeCell ref="D30:E30"/>
    <mergeCell ref="D31:E31"/>
    <mergeCell ref="D32:E32"/>
    <mergeCell ref="D19:E19"/>
    <mergeCell ref="D28:E28"/>
    <mergeCell ref="D35:E35"/>
    <mergeCell ref="D20:E20"/>
    <mergeCell ref="D21:E21"/>
    <mergeCell ref="D22:E22"/>
    <mergeCell ref="D23:E23"/>
    <mergeCell ref="D29:E29"/>
    <mergeCell ref="D24:E24"/>
    <mergeCell ref="D25:E25"/>
  </mergeCells>
  <conditionalFormatting sqref="F36:F37 F29:F32 F20:F24 F41:F44 F48:F52">
    <cfRule type="cellIs" dxfId="70" priority="259" operator="equal">
      <formula>$D$77</formula>
    </cfRule>
    <cfRule type="cellIs" dxfId="69" priority="260" operator="equal">
      <formula>$D$76</formula>
    </cfRule>
    <cfRule type="cellIs" dxfId="68" priority="261" operator="equal">
      <formula>$D$75</formula>
    </cfRule>
    <cfRule type="cellIs" dxfId="67" priority="262" operator="equal">
      <formula>$D$74</formula>
    </cfRule>
    <cfRule type="cellIs" dxfId="66" priority="263" operator="equal">
      <formula>$D$73</formula>
    </cfRule>
  </conditionalFormatting>
  <conditionalFormatting sqref="F29:F32 F36:F37 F21:F24 F41:F44 F48:F52">
    <cfRule type="cellIs" dxfId="65" priority="284" operator="equal">
      <formula>$D$73</formula>
    </cfRule>
  </conditionalFormatting>
  <conditionalFormatting sqref="F25">
    <cfRule type="cellIs" dxfId="64" priority="25" operator="equal">
      <formula>$D$77</formula>
    </cfRule>
    <cfRule type="cellIs" dxfId="63" priority="26" operator="equal">
      <formula>$D$76</formula>
    </cfRule>
    <cfRule type="cellIs" dxfId="62" priority="27" operator="equal">
      <formula>$D$75</formula>
    </cfRule>
    <cfRule type="cellIs" dxfId="61" priority="28" operator="equal">
      <formula>$D$74</formula>
    </cfRule>
    <cfRule type="cellIs" dxfId="60" priority="29" operator="equal">
      <formula>$D$73</formula>
    </cfRule>
  </conditionalFormatting>
  <conditionalFormatting sqref="F25">
    <cfRule type="cellIs" dxfId="59" priority="24" operator="equal">
      <formula>$D$73</formula>
    </cfRule>
  </conditionalFormatting>
  <conditionalFormatting sqref="F25">
    <cfRule type="cellIs" dxfId="58" priority="17" operator="equal">
      <formula>$D$77</formula>
    </cfRule>
    <cfRule type="cellIs" dxfId="57" priority="18" operator="equal">
      <formula>$D$76</formula>
    </cfRule>
    <cfRule type="cellIs" dxfId="56" priority="19" operator="equal">
      <formula>$D$75</formula>
    </cfRule>
    <cfRule type="cellIs" dxfId="55" priority="20" operator="equal">
      <formula>$D$74</formula>
    </cfRule>
    <cfRule type="cellIs" dxfId="54" priority="21" operator="equal">
      <formula>$D$73</formula>
    </cfRule>
  </conditionalFormatting>
  <conditionalFormatting sqref="F25">
    <cfRule type="cellIs" dxfId="53" priority="16" operator="equal">
      <formula>$D$73</formula>
    </cfRule>
  </conditionalFormatting>
  <conditionalFormatting sqref="E9:E13">
    <cfRule type="cellIs" dxfId="52" priority="7" operator="equal">
      <formula>$K$9</formula>
    </cfRule>
  </conditionalFormatting>
  <conditionalFormatting sqref="G48:G52 G41:G44 G36:G37 G29:G32 G20:G25">
    <cfRule type="cellIs" dxfId="51" priority="1" operator="equal">
      <formula>$K$20</formula>
    </cfRule>
  </conditionalFormatting>
  <dataValidations count="27">
    <dataValidation type="list" showInputMessage="1" showErrorMessage="1" promptTitle="Establishing a multi-stakeholder" prompt="working group" sqref="G25">
      <formula1>$D$8:$D$14</formula1>
    </dataValidation>
    <dataValidation type="list" showInputMessage="1" showErrorMessage="1" promptTitle="Sharing publically information" prompt="Please click here to select an option." sqref="D53:E53">
      <formula1>$D$8:$D$14</formula1>
    </dataValidation>
    <dataValidation type="list" showInputMessage="1" showErrorMessage="1" promptTitle="Analysis and assessment of" prompt="Safeguard Information by Stakeholders" sqref="G50">
      <formula1>$D$8:$D$14</formula1>
    </dataValidation>
    <dataValidation type="list" showInputMessage="1" showErrorMessage="1" promptTitle="Developing quality assurance" prompt="procedures" sqref="G49">
      <formula1>$D$8:$D$14</formula1>
    </dataValidation>
    <dataValidation type="list" showInputMessage="1" showErrorMessage="1" promptTitle="Developing a framework for" prompt="Provision of Information" sqref="G48">
      <formula1>$D$8:$D$14</formula1>
    </dataValidation>
    <dataValidation type="list" showInputMessage="1" showErrorMessage="1" promptTitle="Applying methods/methodologies" prompt=" " sqref="G43">
      <formula1>$D$8:$D$14</formula1>
    </dataValidation>
    <dataValidation type="list" showInputMessage="1" showErrorMessage="1" promptTitle="Designing indicators" prompt=" " sqref="G42">
      <formula1>$D$8:$D$14</formula1>
    </dataValidation>
    <dataValidation type="list" showInputMessage="1" showErrorMessage="1" promptTitle="Conducting gap analysis of" prompt="Information Sources/Systems" sqref="G41">
      <formula1>$D$8:$D$14</formula1>
    </dataValidation>
    <dataValidation type="list" showInputMessage="1" showErrorMessage="1" promptTitle="Developing/Amending PLRs" prompt=" " sqref="G37">
      <formula1>$D$8:$D$14</formula1>
    </dataValidation>
    <dataValidation type="list" showInputMessage="1" showErrorMessage="1" promptTitle="Conducting a PLR gap analysis" prompt=" " sqref="G36">
      <formula1>$D$8:$D$14</formula1>
    </dataValidation>
    <dataValidation type="list" showInputMessage="1" showErrorMessage="1" promptTitle="Developing national" prompt="interpretation of REDD+ safeguards" sqref="G32">
      <formula1>$D$8:$D$14</formula1>
    </dataValidation>
    <dataValidation type="list" showInputMessage="1" showErrorMessage="1" promptTitle="Defining objectives" prompt=" " sqref="G31">
      <formula1>$D$8:$D$14</formula1>
    </dataValidation>
    <dataValidation type="list" showInputMessage="1" showErrorMessage="1" promptTitle="Designing a consultative process" prompt=" " sqref="G30">
      <formula1>$D$8:$D$14</formula1>
    </dataValidation>
    <dataValidation type="list" showInputMessage="1" showErrorMessage="1" promptTitle="Defining arrangements" prompt=" " sqref="G29">
      <formula1>$D$8:$D$14</formula1>
    </dataValidation>
    <dataValidation type="list" showInputMessage="1" showErrorMessage="1" promptTitle="Developing stakeholders'" prompt="capacities" sqref="G24">
      <formula1>$D$8:$D$14</formula1>
    </dataValidation>
    <dataValidation type="list" showInputMessage="1" showErrorMessage="1" promptTitle="Raising awareness" prompt=" " sqref="G22:G23">
      <formula1>$D$8:$D$14</formula1>
    </dataValidation>
    <dataValidation type="list" showInputMessage="1" showErrorMessage="1" promptTitle="Mapping stakeholders" prompt=" " sqref="G20">
      <formula1>$D$8:$D$14</formula1>
    </dataValidation>
    <dataValidation type="list" allowBlank="1" showInputMessage="1" prompt="Click here to select the time frame for undertaking the activities." sqref="E13">
      <formula1>$E$67:$E$69</formula1>
    </dataValidation>
    <dataValidation allowBlank="1" sqref="G7:G15"/>
    <dataValidation type="list" allowBlank="1" showInputMessage="1" prompt="Click here to select the time frame for undertaking the activities." sqref="E9">
      <formula1>$D$58:$D$62</formula1>
    </dataValidation>
    <dataValidation type="list" allowBlank="1" showInputMessage="1" prompt="Click here to select the time frame for undertaking the activities." sqref="E10">
      <formula1>$E$58:$E$60</formula1>
    </dataValidation>
    <dataValidation type="list" allowBlank="1" showInputMessage="1" prompt="Click here to select the time frame for undertaking the activities." sqref="E11">
      <formula1>$F$58:$F$60</formula1>
    </dataValidation>
    <dataValidation type="list" allowBlank="1" showInputMessage="1" prompt="Click here to select the time frame for undertaking the activities." sqref="E12">
      <formula1>$D$67:$D$69</formula1>
    </dataValidation>
    <dataValidation type="list" showInputMessage="1" showErrorMessage="1" promptTitle="Conducting consultations" prompt=" " sqref="G21">
      <formula1>$D$8:$D$14</formula1>
    </dataValidation>
    <dataValidation type="list" showInputMessage="1" showErrorMessage="1" promptTitle="Validate methodological approach" prompt=" " sqref="G44">
      <formula1>$D$8:$D$14</formula1>
    </dataValidation>
    <dataValidation type="list" showInputMessage="1" showErrorMessage="1" promptTitle="Developing a data management" prompt="approach" sqref="G51">
      <formula1>$D$8:$D$14</formula1>
    </dataValidation>
    <dataValidation type="list" showInputMessage="1" showErrorMessage="1" promptTitle="Sharing information externally" prompt=" " sqref="G52">
      <formula1>$D$8:$D$14</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r:id="rId3"/>
  <headerFooter alignWithMargins="0">
    <oddHeader>&amp;LCAST&amp;CPrioritizing&amp;R&amp;D&amp;T</oddHeader>
    <oddFooter>Page &amp;P of &amp;N</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C1:O58"/>
  <sheetViews>
    <sheetView showGridLines="0" showRowColHeaders="0" zoomScaleNormal="100" zoomScaleSheetLayoutView="50" workbookViewId="0">
      <pane ySplit="11" topLeftCell="A12" activePane="bottomLeft" state="frozen"/>
      <selection pane="bottomLeft" activeCell="I6" sqref="I6"/>
    </sheetView>
  </sheetViews>
  <sheetFormatPr defaultColWidth="8.85546875" defaultRowHeight="12.75" x14ac:dyDescent="0.2"/>
  <cols>
    <col min="1" max="2" width="1.7109375" style="3" customWidth="1"/>
    <col min="3" max="3" width="4.7109375" style="7" customWidth="1"/>
    <col min="4" max="4" width="60.28515625" style="11" customWidth="1"/>
    <col min="5" max="10" width="12.28515625" style="11" customWidth="1"/>
    <col min="11" max="11" width="4.7109375" style="7" customWidth="1"/>
    <col min="12" max="12" width="3.140625" style="3" customWidth="1"/>
    <col min="13" max="13" width="8.85546875" style="3" customWidth="1"/>
    <col min="14" max="15" width="8.85546875" style="33" hidden="1" customWidth="1"/>
    <col min="16" max="16" width="8.85546875" style="3" customWidth="1"/>
    <col min="17" max="16384" width="8.85546875" style="3"/>
  </cols>
  <sheetData>
    <row r="1" spans="3:15" ht="13.5" thickBot="1" x14ac:dyDescent="0.25"/>
    <row r="2" spans="3:15" ht="13.5" hidden="1" thickBot="1" x14ac:dyDescent="0.25"/>
    <row r="3" spans="3:15" ht="13.5" thickTop="1" x14ac:dyDescent="0.2">
      <c r="C3" s="113"/>
      <c r="D3" s="53"/>
      <c r="E3" s="53"/>
      <c r="F3" s="53"/>
      <c r="G3" s="53"/>
      <c r="H3" s="53"/>
      <c r="I3" s="53"/>
      <c r="J3" s="53"/>
      <c r="K3" s="114"/>
    </row>
    <row r="4" spans="3:15" ht="18.75" x14ac:dyDescent="0.25">
      <c r="C4" s="115"/>
      <c r="D4" s="139"/>
      <c r="E4" s="35"/>
      <c r="F4" s="35"/>
      <c r="G4" s="35"/>
      <c r="H4" s="109" t="str">
        <f>CONCATENATE(Identifying!$W$3)</f>
        <v/>
      </c>
      <c r="I4" s="35"/>
      <c r="J4" s="121"/>
      <c r="K4" s="116"/>
    </row>
    <row r="5" spans="3:15" ht="18.75" customHeight="1" x14ac:dyDescent="0.2">
      <c r="C5" s="115"/>
      <c r="E5" s="222"/>
      <c r="F5" s="324" t="s">
        <v>447</v>
      </c>
      <c r="G5" s="324"/>
      <c r="H5" s="324"/>
      <c r="I5" s="37"/>
      <c r="J5" s="35"/>
      <c r="K5" s="116"/>
    </row>
    <row r="6" spans="3:15" ht="18" x14ac:dyDescent="0.25">
      <c r="C6" s="115"/>
      <c r="D6" s="140" t="str">
        <f>Introduction!$D$21</f>
        <v>Part 4: Planning</v>
      </c>
      <c r="E6" s="222"/>
      <c r="F6" s="324"/>
      <c r="G6" s="324"/>
      <c r="H6" s="324"/>
      <c r="I6" s="191" t="s">
        <v>48</v>
      </c>
      <c r="J6" s="192" t="s">
        <v>49</v>
      </c>
      <c r="K6" s="116"/>
      <c r="N6" s="33" t="str">
        <f>I46</f>
        <v>(Month)</v>
      </c>
      <c r="O6" s="33" t="str">
        <f>J46</f>
        <v>(Year)</v>
      </c>
    </row>
    <row r="7" spans="3:15" x14ac:dyDescent="0.2">
      <c r="C7" s="115"/>
      <c r="D7" s="35"/>
      <c r="E7" s="35"/>
      <c r="F7" s="35"/>
      <c r="G7" s="132"/>
      <c r="H7" s="133"/>
      <c r="I7" s="40"/>
      <c r="J7" s="35"/>
      <c r="K7" s="116"/>
    </row>
    <row r="8" spans="3:15" ht="25.5" x14ac:dyDescent="0.2">
      <c r="C8" s="115"/>
      <c r="D8" s="99"/>
      <c r="E8" s="185" t="str">
        <f>Prioritizing!$D$9</f>
        <v>Recurring action</v>
      </c>
      <c r="F8" s="185" t="str">
        <f>Prioritizing!$D$10</f>
        <v>Immediate action</v>
      </c>
      <c r="G8" s="185" t="str">
        <f>Prioritizing!$D$11</f>
        <v>Short-term activity</v>
      </c>
      <c r="H8" s="185" t="str">
        <f>Prioritizing!$D$12</f>
        <v>Mid-term activity</v>
      </c>
      <c r="I8" s="185" t="str">
        <f>Prioritizing!$D$13</f>
        <v>Long-term activity</v>
      </c>
      <c r="J8" s="185" t="str">
        <f>Prioritizing!$D$14</f>
        <v>No further action needed</v>
      </c>
      <c r="K8" s="116"/>
    </row>
    <row r="9" spans="3:15" ht="26.25" customHeight="1" x14ac:dyDescent="0.2">
      <c r="C9" s="115"/>
      <c r="D9" s="99"/>
      <c r="E9" s="186" t="str">
        <f>IF(Prioritizing!$E$9=$N$9,"",Prioritizing!$E$9)</f>
        <v/>
      </c>
      <c r="F9" s="186" t="str">
        <f>IF(Prioritizing!$E$10=$N$9,"",Prioritizing!$E$10)</f>
        <v/>
      </c>
      <c r="G9" s="186" t="str">
        <f>IF(Prioritizing!$E$11=$N$9,"",Prioritizing!$E$11)</f>
        <v/>
      </c>
      <c r="H9" s="186" t="str">
        <f>IF(Prioritizing!$E$12=$N$9,"",Prioritizing!$E$12)</f>
        <v/>
      </c>
      <c r="I9" s="186" t="str">
        <f>IF(Prioritizing!$E$13=$N$9,"",Prioritizing!$E$13)</f>
        <v/>
      </c>
      <c r="J9" s="236" t="s">
        <v>266</v>
      </c>
      <c r="K9" s="116"/>
      <c r="N9" s="33" t="str">
        <f>Prioritizing!K9</f>
        <v>Click to select the time frame:</v>
      </c>
    </row>
    <row r="10" spans="3:15" x14ac:dyDescent="0.2">
      <c r="C10" s="115"/>
      <c r="D10" s="99"/>
      <c r="E10" s="134"/>
      <c r="F10" s="134"/>
      <c r="G10" s="134"/>
      <c r="H10" s="134"/>
      <c r="I10" s="134"/>
      <c r="J10" s="134"/>
      <c r="K10" s="116"/>
    </row>
    <row r="11" spans="3:15" hidden="1" x14ac:dyDescent="0.2">
      <c r="C11" s="115"/>
      <c r="D11" s="99"/>
      <c r="E11" s="135"/>
      <c r="F11" s="135"/>
      <c r="G11" s="135"/>
      <c r="H11" s="135"/>
      <c r="I11" s="135"/>
      <c r="J11" s="135"/>
      <c r="K11" s="116"/>
    </row>
    <row r="12" spans="3:15" ht="30" x14ac:dyDescent="0.25">
      <c r="C12" s="115"/>
      <c r="D12" s="148" t="str">
        <f>Prioritizing!$D$18</f>
        <v>Section A - Stakeholder analysis, awareness raising and capacity-building</v>
      </c>
      <c r="E12" s="135"/>
      <c r="F12" s="135"/>
      <c r="G12" s="135"/>
      <c r="H12" s="135"/>
      <c r="I12" s="135"/>
      <c r="J12" s="135"/>
      <c r="K12" s="116"/>
    </row>
    <row r="13" spans="3:15" x14ac:dyDescent="0.2">
      <c r="C13" s="115" t="str">
        <f>Identifying!$M$13</f>
        <v>A.1</v>
      </c>
      <c r="D13" s="187" t="str">
        <f>Prioritizing!$D$20</f>
        <v>Conduct a stakeholder mapping exercise.</v>
      </c>
      <c r="E13" s="194" t="str">
        <f>IF(Prioritizing!$G$20=Prioritizing!$D$9,"X","")</f>
        <v/>
      </c>
      <c r="F13" s="193" t="str">
        <f>IF(Prioritizing!$G$20=Prioritizing!$D$10,"X","")</f>
        <v/>
      </c>
      <c r="G13" s="193" t="str">
        <f>IF(Prioritizing!$G$20=Prioritizing!$D$11,"X","")</f>
        <v/>
      </c>
      <c r="H13" s="193" t="str">
        <f>IF(Prioritizing!$G$20=Prioritizing!$D$12,"X","")</f>
        <v/>
      </c>
      <c r="I13" s="193" t="str">
        <f>IF(Prioritizing!$G$20=Prioritizing!$D$13,"X","")</f>
        <v/>
      </c>
      <c r="J13" s="193" t="str">
        <f>IF(Prioritizing!$G$20=Prioritizing!$D$14,"X","")</f>
        <v/>
      </c>
      <c r="K13" s="116" t="str">
        <f>Identifying!$M$13</f>
        <v>A.1</v>
      </c>
    </row>
    <row r="14" spans="3:15" x14ac:dyDescent="0.2">
      <c r="C14" s="115" t="str">
        <f>Identifying!$M$15</f>
        <v>A.2</v>
      </c>
      <c r="D14" s="187" t="str">
        <f>Prioritizing!$D$21</f>
        <v>Develop a process to inform and engage REDD+ stakeholders.</v>
      </c>
      <c r="E14" s="194" t="str">
        <f>IF(Prioritizing!$G$21=Prioritizing!$D$9,"X","")</f>
        <v/>
      </c>
      <c r="F14" s="193" t="str">
        <f>IF(Prioritizing!$G$21=Prioritizing!$D$10,"X","")</f>
        <v/>
      </c>
      <c r="G14" s="193" t="str">
        <f>IF(Prioritizing!$G$21=Prioritizing!$D$11,"X","")</f>
        <v/>
      </c>
      <c r="H14" s="193" t="str">
        <f>IF(Prioritizing!$G$21=Prioritizing!$D$12,"X","")</f>
        <v/>
      </c>
      <c r="I14" s="193" t="str">
        <f>IF(Prioritizing!$G$21=Prioritizing!$D$13,"X","")</f>
        <v/>
      </c>
      <c r="J14" s="193" t="str">
        <f>IF(Prioritizing!$G$21=Prioritizing!$D$14,"X","")</f>
        <v/>
      </c>
      <c r="K14" s="116" t="str">
        <f>Identifying!$M$15</f>
        <v>A.2</v>
      </c>
    </row>
    <row r="15" spans="3:15" x14ac:dyDescent="0.2">
      <c r="C15" s="115" t="str">
        <f>Identifying!$M$17</f>
        <v>A.3</v>
      </c>
      <c r="D15" s="187" t="str">
        <f>Prioritizing!$D$22</f>
        <v>Raise awareness of the concept of REDD+ safeguards.</v>
      </c>
      <c r="E15" s="194" t="str">
        <f>IF(Prioritizing!$G$22=Prioritizing!$D$9,"X","")</f>
        <v/>
      </c>
      <c r="F15" s="193" t="str">
        <f>IF(Prioritizing!$G$22=Prioritizing!$D$10,"X","")</f>
        <v/>
      </c>
      <c r="G15" s="193" t="str">
        <f>IF(Prioritizing!$G$22=Prioritizing!$D$11,"X","")</f>
        <v/>
      </c>
      <c r="H15" s="193" t="str">
        <f>IF(Prioritizing!$G$22=Prioritizing!$D$12,"X","")</f>
        <v/>
      </c>
      <c r="I15" s="193" t="str">
        <f>IF(Prioritizing!$G$22=Prioritizing!$D$13,"X","")</f>
        <v/>
      </c>
      <c r="J15" s="193" t="str">
        <f>IF(Prioritizing!$G$22=Prioritizing!$D$14,"X","")</f>
        <v/>
      </c>
      <c r="K15" s="116" t="str">
        <f>Identifying!$M$17</f>
        <v>A.3</v>
      </c>
    </row>
    <row r="16" spans="3:15" ht="25.5" x14ac:dyDescent="0.2">
      <c r="C16" s="115" t="str">
        <f>Identifying!$M$19</f>
        <v>A.4</v>
      </c>
      <c r="D16" s="187" t="str">
        <f>Prioritizing!$D$23</f>
        <v>Raise awareness of potential social and environmental risks and benefits related to REDD+ at the country level.</v>
      </c>
      <c r="E16" s="194" t="str">
        <f>IF(Prioritizing!$G$23=Prioritizing!$D$9,"X","")</f>
        <v/>
      </c>
      <c r="F16" s="193" t="str">
        <f>IF(Prioritizing!$G$23=Prioritizing!$D$10,"X","")</f>
        <v/>
      </c>
      <c r="G16" s="193" t="str">
        <f>IF(Prioritizing!$G$23=Prioritizing!$D$11,"X","")</f>
        <v/>
      </c>
      <c r="H16" s="193" t="str">
        <f>IF(Prioritizing!$G$23=Prioritizing!$D$12,"X","")</f>
        <v/>
      </c>
      <c r="I16" s="193" t="str">
        <f>IF(Prioritizing!$G$23=Prioritizing!$D$13,"X","")</f>
        <v/>
      </c>
      <c r="J16" s="193" t="str">
        <f>IF(Prioritizing!$G$23=Prioritizing!$D$14,"X","")</f>
        <v/>
      </c>
      <c r="K16" s="116" t="str">
        <f>Identifying!$M$19</f>
        <v>A.4</v>
      </c>
    </row>
    <row r="17" spans="3:11" ht="25.5" x14ac:dyDescent="0.2">
      <c r="C17" s="115" t="str">
        <f>Identifying!$M$21</f>
        <v>A.5</v>
      </c>
      <c r="D17" s="187" t="str">
        <f>Prioritizing!$D$24</f>
        <v>Develop the capacity of stakeholders to engage in the development of the country approach to safeguards.</v>
      </c>
      <c r="E17" s="194" t="str">
        <f>IF(Prioritizing!$G$24=Prioritizing!$D$9,"X","")</f>
        <v/>
      </c>
      <c r="F17" s="193" t="str">
        <f>IF(Prioritizing!$G$24=Prioritizing!$D$10,"X","")</f>
        <v/>
      </c>
      <c r="G17" s="193" t="str">
        <f>IF(Prioritizing!$G$24=Prioritizing!$D$11,"X","")</f>
        <v/>
      </c>
      <c r="H17" s="193" t="str">
        <f>IF(Prioritizing!$G$24=Prioritizing!$D$12,"X","")</f>
        <v/>
      </c>
      <c r="I17" s="193" t="str">
        <f>IF(Prioritizing!$G$24=Prioritizing!$D$13,"X","")</f>
        <v/>
      </c>
      <c r="J17" s="193" t="str">
        <f>IF(Prioritizing!$G$24=Prioritizing!$D$14,"X","")</f>
        <v/>
      </c>
      <c r="K17" s="116" t="str">
        <f>Identifying!$M$21</f>
        <v>A.5</v>
      </c>
    </row>
    <row r="18" spans="3:11" ht="25.5" x14ac:dyDescent="0.2">
      <c r="C18" s="115" t="str">
        <f>Identifying!$M$23</f>
        <v>A.6</v>
      </c>
      <c r="D18" s="187" t="str">
        <f>Prioritizing!$D$25</f>
        <v>Establish a multi-stakeholder safeguards working group, committee or task force.</v>
      </c>
      <c r="E18" s="194" t="str">
        <f>IF(Prioritizing!$G$25=Prioritizing!$D$9,"X","")</f>
        <v/>
      </c>
      <c r="F18" s="193" t="str">
        <f>IF(Prioritizing!$G$25=Prioritizing!$D$10,"X","")</f>
        <v/>
      </c>
      <c r="G18" s="193" t="str">
        <f>IF(Prioritizing!$G$25=Prioritizing!$D$11,"X","")</f>
        <v/>
      </c>
      <c r="H18" s="193" t="str">
        <f>IF(Prioritizing!$G$25=Prioritizing!$D$12,"X","")</f>
        <v/>
      </c>
      <c r="I18" s="193" t="str">
        <f>IF(Prioritizing!$G$25=Prioritizing!$D$13,"X","")</f>
        <v/>
      </c>
      <c r="J18" s="193" t="str">
        <f>IF(Prioritizing!$G$25=Prioritizing!$D$14,"X","")</f>
        <v/>
      </c>
      <c r="K18" s="116" t="str">
        <f>Identifying!$M$23</f>
        <v>A.6</v>
      </c>
    </row>
    <row r="19" spans="3:11" x14ac:dyDescent="0.2">
      <c r="C19" s="115"/>
      <c r="D19" s="99"/>
      <c r="E19" s="136"/>
      <c r="F19" s="136"/>
      <c r="G19" s="136"/>
      <c r="H19" s="136"/>
      <c r="I19" s="136"/>
      <c r="J19" s="136"/>
      <c r="K19" s="116"/>
    </row>
    <row r="20" spans="3:11" ht="45" x14ac:dyDescent="0.25">
      <c r="C20" s="115"/>
      <c r="D20" s="148" t="str">
        <f>Prioritizing!$D$27</f>
        <v>Section B - Preparing the development of the country approach to safeguards, including development of a national set of safeguards when appropriate</v>
      </c>
      <c r="E20" s="137"/>
      <c r="F20" s="137"/>
      <c r="G20" s="137"/>
      <c r="H20" s="137"/>
      <c r="I20" s="137"/>
      <c r="J20" s="137"/>
      <c r="K20" s="116"/>
    </row>
    <row r="21" spans="3:11" ht="25.5" x14ac:dyDescent="0.2">
      <c r="C21" s="115" t="str">
        <f>Identifying!$M$27</f>
        <v>B.1</v>
      </c>
      <c r="D21" s="187" t="str">
        <f>Prioritizing!$D$29</f>
        <v>Define institutional and procedural arrangements for the country approach to safeguards.</v>
      </c>
      <c r="E21" s="194" t="str">
        <f>IF(Prioritizing!$G$29=Prioritizing!$D$9,"X","")</f>
        <v/>
      </c>
      <c r="F21" s="193" t="str">
        <f>IF(Prioritizing!$G$29=Prioritizing!$D$10,"X","")</f>
        <v/>
      </c>
      <c r="G21" s="193" t="str">
        <f>IF(Prioritizing!$G$29=Prioritizing!$D$11,"X","")</f>
        <v/>
      </c>
      <c r="H21" s="193" t="str">
        <f>IF(Prioritizing!$G$29=Prioritizing!$D$12,"X","")</f>
        <v/>
      </c>
      <c r="I21" s="193" t="str">
        <f>IF(Prioritizing!$G$29=Prioritizing!$D$13,"X","")</f>
        <v/>
      </c>
      <c r="J21" s="193" t="str">
        <f>IF(Prioritizing!$G$29=Prioritizing!$D$14,"X","")</f>
        <v/>
      </c>
      <c r="K21" s="116" t="str">
        <f>Identifying!$M$27</f>
        <v>B.1</v>
      </c>
    </row>
    <row r="22" spans="3:11" ht="25.5" x14ac:dyDescent="0.2">
      <c r="C22" s="115" t="str">
        <f>Identifying!$M$29</f>
        <v>B.2</v>
      </c>
      <c r="D22" s="187" t="str">
        <f>Prioritizing!$D$30</f>
        <v>Design a consultative &amp; participatory process for the development of the country approach to safeguards.</v>
      </c>
      <c r="E22" s="194" t="str">
        <f>IF(Prioritizing!$G$30=Prioritizing!$D$9,"X","")</f>
        <v/>
      </c>
      <c r="F22" s="193" t="str">
        <f>IF(Prioritizing!$G$30=Prioritizing!$D$10,"X","")</f>
        <v/>
      </c>
      <c r="G22" s="193" t="str">
        <f>IF(Prioritizing!$G$30=Prioritizing!$D$11,"X","")</f>
        <v/>
      </c>
      <c r="H22" s="193" t="str">
        <f>IF(Prioritizing!$G$30=Prioritizing!$D$12,"X","")</f>
        <v/>
      </c>
      <c r="I22" s="193" t="str">
        <f>IF(Prioritizing!$G$30=Prioritizing!$D$13,"X","")</f>
        <v/>
      </c>
      <c r="J22" s="193" t="str">
        <f>IF(Prioritizing!$G$30=Prioritizing!$D$14,"X","")</f>
        <v/>
      </c>
      <c r="K22" s="116" t="str">
        <f>Identifying!$M$29</f>
        <v>B.2</v>
      </c>
    </row>
    <row r="23" spans="3:11" ht="25.5" x14ac:dyDescent="0.2">
      <c r="C23" s="115" t="str">
        <f>Identifying!$M$31</f>
        <v>B.3</v>
      </c>
      <c r="D23" s="187" t="str">
        <f>Prioritizing!$D$31</f>
        <v>Define objectives of the country approach to safeguards, identifying key social and environmental issues for the country.</v>
      </c>
      <c r="E23" s="194" t="str">
        <f>IF(Prioritizing!$G$31=Prioritizing!$D$9,"X","")</f>
        <v/>
      </c>
      <c r="F23" s="193" t="str">
        <f>IF(Prioritizing!$G$31=Prioritizing!$D$10,"X","")</f>
        <v/>
      </c>
      <c r="G23" s="193" t="str">
        <f>IF(Prioritizing!$G$31=Prioritizing!$D$11,"X","")</f>
        <v/>
      </c>
      <c r="H23" s="193" t="str">
        <f>IF(Prioritizing!$G$31=Prioritizing!$D$12,"X","")</f>
        <v/>
      </c>
      <c r="I23" s="193" t="str">
        <f>IF(Prioritizing!$G$31=Prioritizing!$D$13,"X","")</f>
        <v/>
      </c>
      <c r="J23" s="193" t="str">
        <f>IF(Prioritizing!$G$31=Prioritizing!$D$14,"X","")</f>
        <v/>
      </c>
      <c r="K23" s="116" t="str">
        <f>Identifying!$M$31</f>
        <v>B.3</v>
      </c>
    </row>
    <row r="24" spans="3:11" ht="25.5" customHeight="1" x14ac:dyDescent="0.2">
      <c r="C24" s="115" t="str">
        <f>Identifying!$M$34</f>
        <v>B.4</v>
      </c>
      <c r="D24" s="187" t="str">
        <f>Prioritizing!$D$32</f>
        <v>Develop a national-level interpretation of REDD+ safeguards, in the form of standards or principles and criteria (if the country has elected to do so).</v>
      </c>
      <c r="E24" s="194" t="str">
        <f>IF(Prioritizing!$G$32=Prioritizing!$D$9,"X","")</f>
        <v/>
      </c>
      <c r="F24" s="193" t="str">
        <f>IF(Prioritizing!$G$32=Prioritizing!$D$10,"X","")</f>
        <v/>
      </c>
      <c r="G24" s="193" t="str">
        <f>IF(Prioritizing!$G$32=Prioritizing!$D$11,"X","")</f>
        <v/>
      </c>
      <c r="H24" s="193" t="str">
        <f>IF(Prioritizing!$G$32=Prioritizing!$D$12,"X","")</f>
        <v/>
      </c>
      <c r="I24" s="193" t="str">
        <f>IF(Prioritizing!$G$32=Prioritizing!$D$13,"X","")</f>
        <v/>
      </c>
      <c r="J24" s="193" t="str">
        <f>IF(Prioritizing!$G$32=Prioritizing!$D$14,"X","")</f>
        <v/>
      </c>
      <c r="K24" s="116" t="str">
        <f>Identifying!$M$34</f>
        <v>B.4</v>
      </c>
    </row>
    <row r="25" spans="3:11" x14ac:dyDescent="0.2">
      <c r="C25" s="115"/>
      <c r="D25" s="99"/>
      <c r="E25" s="136"/>
      <c r="F25" s="136"/>
      <c r="G25" s="136"/>
      <c r="H25" s="136"/>
      <c r="I25" s="136"/>
      <c r="J25" s="136"/>
      <c r="K25" s="116"/>
    </row>
    <row r="26" spans="3:11" ht="30" x14ac:dyDescent="0.25">
      <c r="C26" s="115"/>
      <c r="D26" s="148" t="str">
        <f>Prioritizing!$D$34</f>
        <v>Section C - Defining or developing safeguard policies, laws and regulations</v>
      </c>
      <c r="E26" s="137"/>
      <c r="F26" s="137"/>
      <c r="G26" s="137"/>
      <c r="H26" s="137"/>
      <c r="I26" s="137"/>
      <c r="J26" s="137"/>
      <c r="K26" s="116"/>
    </row>
    <row r="27" spans="3:11" x14ac:dyDescent="0.2">
      <c r="C27" s="115" t="str">
        <f>Identifying!$M$39</f>
        <v>C.1</v>
      </c>
      <c r="D27" s="187" t="str">
        <f>Prioritizing!$D$36</f>
        <v>Conduct a gap analysis of existing PLRs.</v>
      </c>
      <c r="E27" s="194" t="str">
        <f>IF(Prioritizing!$G$36=Prioritizing!$D$9,"X","")</f>
        <v/>
      </c>
      <c r="F27" s="193" t="str">
        <f>IF(Prioritizing!$G$36=Prioritizing!$D$10,"X","")</f>
        <v/>
      </c>
      <c r="G27" s="193" t="str">
        <f>IF(Prioritizing!$G$36=Prioritizing!$D$11,"X","")</f>
        <v/>
      </c>
      <c r="H27" s="193" t="str">
        <f>IF(Prioritizing!$G$36=Prioritizing!$D$12,"X","")</f>
        <v/>
      </c>
      <c r="I27" s="193" t="str">
        <f>IF(Prioritizing!$G$36=Prioritizing!$D$13,"X","")</f>
        <v/>
      </c>
      <c r="J27" s="193" t="str">
        <f>IF(Prioritizing!$G$36=Prioritizing!$D$14,"X","")</f>
        <v/>
      </c>
      <c r="K27" s="116" t="str">
        <f>Identifying!$M$39</f>
        <v>C.1</v>
      </c>
    </row>
    <row r="28" spans="3:11" x14ac:dyDescent="0.2">
      <c r="C28" s="115" t="str">
        <f>Identifying!$M$41</f>
        <v>C.2</v>
      </c>
      <c r="D28" s="187" t="str">
        <f>Prioritizing!$D$37</f>
        <v>Develop new PLRs and/or amend existing PLRs (as necessary).</v>
      </c>
      <c r="E28" s="194" t="str">
        <f>IF(Prioritizing!$G$37=Prioritizing!$D$9,"X","")</f>
        <v/>
      </c>
      <c r="F28" s="193" t="str">
        <f>IF(Prioritizing!$G$37=Prioritizing!$D$10,"X","")</f>
        <v/>
      </c>
      <c r="G28" s="193" t="str">
        <f>IF(Prioritizing!$G$37=Prioritizing!$D$11,"X","")</f>
        <v/>
      </c>
      <c r="H28" s="193" t="str">
        <f>IF(Prioritizing!$G$37=Prioritizing!$D$12,"X","")</f>
        <v/>
      </c>
      <c r="I28" s="193" t="str">
        <f>IF(Prioritizing!$G$37=Prioritizing!$D$13,"X","")</f>
        <v/>
      </c>
      <c r="J28" s="193" t="str">
        <f>IF(Prioritizing!$G$37=Prioritizing!$D$14,"X","")</f>
        <v/>
      </c>
      <c r="K28" s="116" t="str">
        <f>Identifying!$M$41</f>
        <v>C.2</v>
      </c>
    </row>
    <row r="29" spans="3:11" x14ac:dyDescent="0.2">
      <c r="C29" s="115"/>
      <c r="D29" s="99"/>
      <c r="E29" s="136"/>
      <c r="F29" s="136"/>
      <c r="G29" s="136"/>
      <c r="H29" s="136"/>
      <c r="I29" s="136"/>
      <c r="J29" s="136"/>
      <c r="K29" s="116"/>
    </row>
    <row r="30" spans="3:11" ht="15" x14ac:dyDescent="0.25">
      <c r="C30" s="115"/>
      <c r="D30" s="148" t="str">
        <f>Prioritizing!$D$39</f>
        <v>Section D - Collecting information on safeguards</v>
      </c>
      <c r="E30" s="136"/>
      <c r="F30" s="136"/>
      <c r="G30" s="136"/>
      <c r="H30" s="136"/>
      <c r="I30" s="136"/>
      <c r="J30" s="136"/>
      <c r="K30" s="116"/>
    </row>
    <row r="31" spans="3:11" x14ac:dyDescent="0.2">
      <c r="C31" s="115" t="str">
        <f>Identifying!$M$45</f>
        <v>D.1</v>
      </c>
      <c r="D31" s="187" t="str">
        <f>Prioritizing!$D$41</f>
        <v>Conduct a gap analysis of existing information systems.</v>
      </c>
      <c r="E31" s="194" t="str">
        <f>IF(Prioritizing!$G$41=Prioritizing!$D$9,"X","")</f>
        <v/>
      </c>
      <c r="F31" s="193" t="str">
        <f>IF(Prioritizing!$G$41=Prioritizing!$D$10,"X","")</f>
        <v/>
      </c>
      <c r="G31" s="193" t="str">
        <f>IF(Prioritizing!$G$41=Prioritizing!$D$11,"X","")</f>
        <v/>
      </c>
      <c r="H31" s="193" t="str">
        <f>IF(Prioritizing!$G$41=Prioritizing!$D$12,"X","")</f>
        <v/>
      </c>
      <c r="I31" s="193" t="str">
        <f>IF(Prioritizing!$G$41=Prioritizing!$D$13,"X","")</f>
        <v/>
      </c>
      <c r="J31" s="193" t="str">
        <f>IF(Prioritizing!$G$41=Prioritizing!$D$14,"X","")</f>
        <v/>
      </c>
      <c r="K31" s="116" t="str">
        <f>Identifying!$M$45</f>
        <v>D.1</v>
      </c>
    </row>
    <row r="32" spans="3:11" x14ac:dyDescent="0.2">
      <c r="C32" s="115" t="str">
        <f>Identifying!$M$47</f>
        <v>D.2</v>
      </c>
      <c r="D32" s="187" t="str">
        <f>Prioritizing!$D$42</f>
        <v xml:space="preserve">Develop/adapt indicators related to REDD+ safeguards. </v>
      </c>
      <c r="E32" s="194" t="str">
        <f>IF(Prioritizing!$G$42=Prioritizing!$D$9,"X","")</f>
        <v/>
      </c>
      <c r="F32" s="193" t="str">
        <f>IF(Prioritizing!$G$42=Prioritizing!$D$10,"X","")</f>
        <v/>
      </c>
      <c r="G32" s="193" t="str">
        <f>IF(Prioritizing!$G$42=Prioritizing!$D$11,"X","")</f>
        <v/>
      </c>
      <c r="H32" s="193" t="str">
        <f>IF(Prioritizing!$G$42=Prioritizing!$D$12,"X","")</f>
        <v/>
      </c>
      <c r="I32" s="193" t="str">
        <f>IF(Prioritizing!$G$42=Prioritizing!$D$13,"X","")</f>
        <v/>
      </c>
      <c r="J32" s="193" t="str">
        <f>IF(Prioritizing!$G$42=Prioritizing!$D$14,"X","")</f>
        <v/>
      </c>
      <c r="K32" s="116" t="str">
        <f>Identifying!$M$47</f>
        <v>D.2</v>
      </c>
    </row>
    <row r="33" spans="3:11" x14ac:dyDescent="0.2">
      <c r="C33" s="115" t="str">
        <f>Identifying!$M$49</f>
        <v>D.3</v>
      </c>
      <c r="D33" s="187" t="str">
        <f>Prioritizing!$D$43</f>
        <v>Apply methods and methodologies for the collection of information.</v>
      </c>
      <c r="E33" s="194" t="str">
        <f>IF(Prioritizing!$G$43=Prioritizing!$D$9,"X","")</f>
        <v/>
      </c>
      <c r="F33" s="193" t="str">
        <f>IF(Prioritizing!$G$43=Prioritizing!$D$10,"X","")</f>
        <v/>
      </c>
      <c r="G33" s="193" t="str">
        <f>IF(Prioritizing!$G$43=Prioritizing!$D$11,"X","")</f>
        <v/>
      </c>
      <c r="H33" s="193" t="str">
        <f>IF(Prioritizing!$G$43=Prioritizing!$D$12,"X","")</f>
        <v/>
      </c>
      <c r="I33" s="193" t="str">
        <f>IF(Prioritizing!$G$43=Prioritizing!$D$13,"X","")</f>
        <v/>
      </c>
      <c r="J33" s="193" t="str">
        <f>IF(Prioritizing!$G$43=Prioritizing!$D$14,"X","")</f>
        <v/>
      </c>
      <c r="K33" s="116" t="str">
        <f>Identifying!$M$49</f>
        <v>D.3</v>
      </c>
    </row>
    <row r="34" spans="3:11" ht="25.5" x14ac:dyDescent="0.2">
      <c r="C34" s="115" t="str">
        <f>Identifying!$M$51</f>
        <v>D.4</v>
      </c>
      <c r="D34" s="187" t="str">
        <f>Prioritizing!$D$44</f>
        <v>Validate the methodological approach for the collection of safeguard information.</v>
      </c>
      <c r="E34" s="194" t="str">
        <f>IF(Prioritizing!$G$44=Prioritizing!$D$9,"X","")</f>
        <v/>
      </c>
      <c r="F34" s="193" t="str">
        <f>IF(Prioritizing!$G$44=Prioritizing!$D$10,"X","")</f>
        <v/>
      </c>
      <c r="G34" s="193" t="str">
        <f>IF(Prioritizing!$G$44=Prioritizing!$D$11,"X","")</f>
        <v/>
      </c>
      <c r="H34" s="193" t="str">
        <f>IF(Prioritizing!$G$44=Prioritizing!$D$12,"X","")</f>
        <v/>
      </c>
      <c r="I34" s="193" t="str">
        <f>IF(Prioritizing!$G$44=Prioritizing!$D$13,"X","")</f>
        <v/>
      </c>
      <c r="J34" s="193" t="str">
        <f>IF(Prioritizing!$G$44=Prioritizing!$D$14,"X","")</f>
        <v/>
      </c>
      <c r="K34" s="116" t="str">
        <f>Identifying!$M$51</f>
        <v>D.4</v>
      </c>
    </row>
    <row r="35" spans="3:11" x14ac:dyDescent="0.2">
      <c r="C35" s="115"/>
      <c r="D35" s="99"/>
      <c r="E35" s="136"/>
      <c r="F35" s="136"/>
      <c r="G35" s="136"/>
      <c r="H35" s="136"/>
      <c r="I35" s="136"/>
      <c r="J35" s="136"/>
      <c r="K35" s="116"/>
    </row>
    <row r="36" spans="3:11" ht="15" x14ac:dyDescent="0.25">
      <c r="C36" s="115"/>
      <c r="D36" s="148" t="str">
        <f>Prioritizing!$D$46</f>
        <v>Section E - Validating and sharing information on safeguards</v>
      </c>
      <c r="E36" s="137"/>
      <c r="F36" s="137"/>
      <c r="G36" s="137"/>
      <c r="H36" s="137"/>
      <c r="I36" s="137"/>
      <c r="J36" s="137"/>
      <c r="K36" s="116"/>
    </row>
    <row r="37" spans="3:11" x14ac:dyDescent="0.2">
      <c r="C37" s="115" t="str">
        <f>Identifying!$M$55</f>
        <v>E.1</v>
      </c>
      <c r="D37" s="187" t="str">
        <f>Prioritizing!$D$48</f>
        <v>Develop a framework for the provision of information.</v>
      </c>
      <c r="E37" s="194" t="str">
        <f>IF(Prioritizing!$G$48=Prioritizing!$D$9,"X","")</f>
        <v/>
      </c>
      <c r="F37" s="193" t="str">
        <f>IF(Prioritizing!$G$48=Prioritizing!$D$10,"X","")</f>
        <v/>
      </c>
      <c r="G37" s="193" t="str">
        <f>IF(Prioritizing!$G$48=Prioritizing!$D$11,"X","")</f>
        <v/>
      </c>
      <c r="H37" s="193" t="str">
        <f>IF(Prioritizing!$G$48=Prioritizing!$D$12,"X","")</f>
        <v/>
      </c>
      <c r="I37" s="193" t="str">
        <f>IF(Prioritizing!$G$48=Prioritizing!$D$13,"X","")</f>
        <v/>
      </c>
      <c r="J37" s="193" t="str">
        <f>IF(Prioritizing!$G$48=Prioritizing!$D$14,"X","")</f>
        <v/>
      </c>
      <c r="K37" s="116" t="str">
        <f>Identifying!$M$55</f>
        <v>E.1</v>
      </c>
    </row>
    <row r="38" spans="3:11" x14ac:dyDescent="0.2">
      <c r="C38" s="115" t="str">
        <f>Identifying!$M$57</f>
        <v>E.2</v>
      </c>
      <c r="D38" s="187" t="str">
        <f>Prioritizing!$D$49</f>
        <v>Develop quality assurance procedures for the safeguard information.</v>
      </c>
      <c r="E38" s="194" t="str">
        <f>IF(Prioritizing!$G$49=Prioritizing!$D$9,"X","")</f>
        <v/>
      </c>
      <c r="F38" s="193" t="str">
        <f>IF(Prioritizing!$G$49=Prioritizing!$D$10,"X","")</f>
        <v/>
      </c>
      <c r="G38" s="193" t="str">
        <f>IF(Prioritizing!$G$49=Prioritizing!$D$11,"X","")</f>
        <v/>
      </c>
      <c r="H38" s="193" t="str">
        <f>IF(Prioritizing!$G$49=Prioritizing!$D$12,"X","")</f>
        <v/>
      </c>
      <c r="I38" s="193" t="str">
        <f>IF(Prioritizing!$G$49=Prioritizing!$D$13,"X","")</f>
        <v/>
      </c>
      <c r="J38" s="193" t="str">
        <f>IF(Prioritizing!$G$49=Prioritizing!$D$14,"X","")</f>
        <v/>
      </c>
      <c r="K38" s="116" t="str">
        <f>Identifying!$M$57</f>
        <v>E.2</v>
      </c>
    </row>
    <row r="39" spans="3:11" ht="25.5" x14ac:dyDescent="0.2">
      <c r="C39" s="115" t="str">
        <f>Identifying!$M$59</f>
        <v>E.3</v>
      </c>
      <c r="D39" s="187" t="str">
        <f>Prioritizing!$D$50</f>
        <v>Conduct a multi-stakeholder analysis and assessment of safeguard information.</v>
      </c>
      <c r="E39" s="194" t="str">
        <f>IF(Prioritizing!$G$50=Prioritizing!$D$9,"X","")</f>
        <v/>
      </c>
      <c r="F39" s="193" t="str">
        <f>IF(Prioritizing!$G$50=Prioritizing!$D$10,"X","")</f>
        <v/>
      </c>
      <c r="G39" s="193" t="str">
        <f>IF(Prioritizing!$G$50=Prioritizing!$D$11,"X","")</f>
        <v/>
      </c>
      <c r="H39" s="193" t="str">
        <f>IF(Prioritizing!$G$50=Prioritizing!$D$12,"X","")</f>
        <v/>
      </c>
      <c r="I39" s="193" t="str">
        <f>IF(Prioritizing!$G$50=Prioritizing!$D$13,"X","")</f>
        <v/>
      </c>
      <c r="J39" s="193" t="str">
        <f>IF(Prioritizing!$G$50=Prioritizing!$D$14,"X","")</f>
        <v/>
      </c>
      <c r="K39" s="116" t="str">
        <f>Identifying!$M$59</f>
        <v>E.3</v>
      </c>
    </row>
    <row r="40" spans="3:11" ht="25.5" x14ac:dyDescent="0.2">
      <c r="C40" s="115" t="str">
        <f>Identifying!$M$61</f>
        <v>E.4</v>
      </c>
      <c r="D40" s="187" t="str">
        <f>Prioritizing!$D$51</f>
        <v>Develop an approach to store and manage safeguard-related information over time.</v>
      </c>
      <c r="E40" s="194" t="str">
        <f>IF(Prioritizing!$G$51=Prioritizing!$D$9,"X","")</f>
        <v/>
      </c>
      <c r="F40" s="193" t="str">
        <f>IF(Prioritizing!$G$51=Prioritizing!$D$10,"X","")</f>
        <v/>
      </c>
      <c r="G40" s="193" t="str">
        <f>IF(Prioritizing!$G$51=Prioritizing!$D$11,"X","")</f>
        <v/>
      </c>
      <c r="H40" s="193" t="str">
        <f>IF(Prioritizing!$G$51=Prioritizing!$D$12,"X","")</f>
        <v/>
      </c>
      <c r="I40" s="193" t="str">
        <f>IF(Prioritizing!$G$51=Prioritizing!$D$13,"X","")</f>
        <v/>
      </c>
      <c r="J40" s="193" t="str">
        <f>IF(Prioritizing!$G$51=Prioritizing!$D$14,"X","")</f>
        <v/>
      </c>
      <c r="K40" s="116" t="str">
        <f>Identifying!$M$61</f>
        <v>E.4</v>
      </c>
    </row>
    <row r="41" spans="3:11" ht="25.5" x14ac:dyDescent="0.2">
      <c r="C41" s="115" t="str">
        <f>Identifying!$M$63</f>
        <v>E.5</v>
      </c>
      <c r="D41" s="187" t="str">
        <f>Prioritizing!$D$52</f>
        <v>Share publically information on how safeguards are being addressed and respected.</v>
      </c>
      <c r="E41" s="194" t="str">
        <f>IF(Prioritizing!$G$52=Prioritizing!$D$9,"X","")</f>
        <v/>
      </c>
      <c r="F41" s="193" t="str">
        <f>IF(Prioritizing!$G$52=Prioritizing!$D$10,"X","")</f>
        <v/>
      </c>
      <c r="G41" s="193" t="str">
        <f>IF(Prioritizing!$G$52=Prioritizing!$D$11,"X","")</f>
        <v/>
      </c>
      <c r="H41" s="193" t="str">
        <f>IF(Prioritizing!$G$52=Prioritizing!$D$12,"X","")</f>
        <v/>
      </c>
      <c r="I41" s="193" t="str">
        <f>IF(Prioritizing!$G$52=Prioritizing!$D$13,"X","")</f>
        <v/>
      </c>
      <c r="J41" s="193" t="str">
        <f>IF(Prioritizing!$G$52=Prioritizing!$D$14,"X","")</f>
        <v/>
      </c>
      <c r="K41" s="116" t="str">
        <f>Identifying!$M$63</f>
        <v>E.5</v>
      </c>
    </row>
    <row r="42" spans="3:11" x14ac:dyDescent="0.2">
      <c r="C42" s="115"/>
      <c r="D42" s="99"/>
      <c r="E42" s="138"/>
      <c r="F42" s="136"/>
      <c r="G42" s="136"/>
      <c r="H42" s="136"/>
      <c r="I42" s="136"/>
      <c r="J42" s="136"/>
      <c r="K42" s="116"/>
    </row>
    <row r="43" spans="3:11" x14ac:dyDescent="0.2">
      <c r="C43" s="115"/>
      <c r="D43" s="173" t="s">
        <v>537</v>
      </c>
      <c r="E43" s="172"/>
      <c r="F43" s="136"/>
      <c r="G43" s="136"/>
      <c r="H43" s="136"/>
      <c r="I43" s="136"/>
      <c r="J43" s="136"/>
      <c r="K43" s="116"/>
    </row>
    <row r="44" spans="3:11" ht="13.5" thickBot="1" x14ac:dyDescent="0.25">
      <c r="C44" s="117"/>
      <c r="D44" s="118"/>
      <c r="E44" s="119"/>
      <c r="F44" s="119"/>
      <c r="G44" s="119"/>
      <c r="H44" s="119"/>
      <c r="I44" s="119"/>
      <c r="J44" s="119"/>
      <c r="K44" s="120"/>
    </row>
    <row r="45" spans="3:11" ht="13.5" thickTop="1" x14ac:dyDescent="0.2"/>
    <row r="46" spans="3:11" hidden="1" x14ac:dyDescent="0.2">
      <c r="I46" s="280" t="s">
        <v>48</v>
      </c>
      <c r="J46" s="280" t="s">
        <v>49</v>
      </c>
    </row>
    <row r="47" spans="3:11" hidden="1" x14ac:dyDescent="0.2">
      <c r="I47" s="281" t="s">
        <v>36</v>
      </c>
      <c r="J47" s="282">
        <v>2014</v>
      </c>
    </row>
    <row r="48" spans="3:11" hidden="1" x14ac:dyDescent="0.2">
      <c r="I48" s="281" t="s">
        <v>37</v>
      </c>
      <c r="J48" s="282">
        <v>2015</v>
      </c>
    </row>
    <row r="49" spans="9:10" hidden="1" x14ac:dyDescent="0.2">
      <c r="I49" s="281" t="s">
        <v>38</v>
      </c>
      <c r="J49" s="282">
        <v>2016</v>
      </c>
    </row>
    <row r="50" spans="9:10" hidden="1" x14ac:dyDescent="0.2">
      <c r="I50" s="281" t="s">
        <v>39</v>
      </c>
      <c r="J50" s="282">
        <v>2017</v>
      </c>
    </row>
    <row r="51" spans="9:10" hidden="1" x14ac:dyDescent="0.2">
      <c r="I51" s="281" t="s">
        <v>40</v>
      </c>
      <c r="J51" s="282">
        <v>2018</v>
      </c>
    </row>
    <row r="52" spans="9:10" hidden="1" x14ac:dyDescent="0.2">
      <c r="I52" s="281" t="s">
        <v>41</v>
      </c>
    </row>
    <row r="53" spans="9:10" hidden="1" x14ac:dyDescent="0.2">
      <c r="I53" s="281" t="s">
        <v>42</v>
      </c>
      <c r="J53" s="18"/>
    </row>
    <row r="54" spans="9:10" hidden="1" x14ac:dyDescent="0.2">
      <c r="I54" s="281" t="s">
        <v>43</v>
      </c>
      <c r="J54" s="18"/>
    </row>
    <row r="55" spans="9:10" hidden="1" x14ac:dyDescent="0.2">
      <c r="I55" s="281" t="s">
        <v>44</v>
      </c>
      <c r="J55" s="18"/>
    </row>
    <row r="56" spans="9:10" hidden="1" x14ac:dyDescent="0.2">
      <c r="I56" s="281" t="s">
        <v>45</v>
      </c>
      <c r="J56" s="18"/>
    </row>
    <row r="57" spans="9:10" hidden="1" x14ac:dyDescent="0.2">
      <c r="I57" s="281" t="s">
        <v>46</v>
      </c>
      <c r="J57" s="18"/>
    </row>
    <row r="58" spans="9:10" hidden="1" x14ac:dyDescent="0.2">
      <c r="I58" s="281" t="s">
        <v>47</v>
      </c>
      <c r="J58" s="18"/>
    </row>
  </sheetData>
  <sheetProtection algorithmName="SHA-512" hashValue="VDdWrcfpNOd53qSjzIucinumKuS2J9Zl6y2fCiz7vPaTYKYf/OG9fZHFgcbC9Wv6WaIAL2OX+qP10lsXT3rDqA==" saltValue="6oz3nGIiEDShJo5siy4P8w==" spinCount="100000" sheet="1" objects="1" scenarios="1" selectLockedCells="1"/>
  <customSheetViews>
    <customSheetView guid="{DD1A3A82-DCAE-430F-90AE-86B6B1C2722B}" showGridLines="0" fitToPage="1" printArea="1" hiddenRows="1">
      <selection activeCell="D6" sqref="D6"/>
      <rowBreaks count="1" manualBreakCount="1">
        <brk id="24" min="2" max="10" man="1"/>
      </rowBreaks>
      <pageMargins left="0.23622047244094491" right="0.23622047244094491" top="0.74803149606299213" bottom="0.74803149606299213" header="0.31496062992125984" footer="0.31496062992125984"/>
      <printOptions horizontalCentered="1"/>
      <pageSetup paperSize="9" fitToHeight="0" orientation="landscape" r:id="rId1"/>
      <headerFooter alignWithMargins="0">
        <oddHeader>&amp;LCAST&amp;CPlanning&amp;R&amp;D&amp;T</oddHeader>
        <oddFooter>Page &amp;P of &amp;N</oddFooter>
      </headerFooter>
    </customSheetView>
    <customSheetView guid="{998CFACD-DB28-415A-9D1F-8753DC61514C}" showPageBreaks="1" showGridLines="0" showRowCol="0" fitToPage="1" printArea="1" hiddenRows="1" hiddenColumns="1">
      <pane ySplit="10" topLeftCell="A12" activePane="bottomLeft" state="frozen"/>
      <selection pane="bottomLeft" activeCell="I6" sqref="I6"/>
      <rowBreaks count="1" manualBreakCount="1">
        <brk id="24" min="2" max="10" man="1"/>
      </rowBreaks>
      <pageMargins left="0.23622047244094491" right="0.23622047244094491" top="0.74803149606299213" bottom="0.74803149606299213" header="0.31496062992125984" footer="0.31496062992125984"/>
      <printOptions horizontalCentered="1"/>
      <pageSetup paperSize="9" fitToHeight="0" orientation="landscape" r:id="rId2"/>
      <headerFooter alignWithMargins="0">
        <oddHeader>&amp;LCAST&amp;CPlanning&amp;R&amp;D&amp;T</oddHeader>
        <oddFooter>Page &amp;P of &amp;N</oddFooter>
      </headerFooter>
    </customSheetView>
  </customSheetViews>
  <mergeCells count="1">
    <mergeCell ref="F5:H6"/>
  </mergeCells>
  <conditionalFormatting sqref="E42:E43">
    <cfRule type="notContainsBlanks" dxfId="50" priority="12">
      <formula>LEN(TRIM(E42))&gt;0</formula>
    </cfRule>
  </conditionalFormatting>
  <conditionalFormatting sqref="E9:J9">
    <cfRule type="cellIs" dxfId="49" priority="7" operator="equal">
      <formula>$N$9</formula>
    </cfRule>
  </conditionalFormatting>
  <conditionalFormatting sqref="E9">
    <cfRule type="cellIs" dxfId="48" priority="6" operator="equal">
      <formula>$N$9</formula>
    </cfRule>
  </conditionalFormatting>
  <conditionalFormatting sqref="E13:E18 E21:E24 E27:E28 E31:E34 E37:E41">
    <cfRule type="cellIs" dxfId="47" priority="3" operator="equal">
      <formula>"X"</formula>
    </cfRule>
  </conditionalFormatting>
  <conditionalFormatting sqref="I6">
    <cfRule type="cellIs" dxfId="46" priority="2" operator="equal">
      <formula>$N$6</formula>
    </cfRule>
  </conditionalFormatting>
  <conditionalFormatting sqref="J6">
    <cfRule type="cellIs" dxfId="45" priority="1" operator="equal">
      <formula>$O$6</formula>
    </cfRule>
  </conditionalFormatting>
  <dataValidations count="3">
    <dataValidation type="list" allowBlank="1" showInputMessage="1" showErrorMessage="1" prompt="Please select the appropiate starting month." sqref="H7">
      <formula1>$I$46:$I$58</formula1>
    </dataValidation>
    <dataValidation type="list" allowBlank="1" showInputMessage="1" showErrorMessage="1" prompt="Please select the appropriate starting month." sqref="I6">
      <formula1>$I$46:$I$58</formula1>
    </dataValidation>
    <dataValidation type="list" allowBlank="1" showInputMessage="1" showErrorMessage="1" prompt="Please select the appropriate starting year." sqref="J6">
      <formula1>$J$46:$J$51</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r:id="rId3"/>
  <headerFooter alignWithMargins="0">
    <oddHeader>&amp;LCAST&amp;CPlanning&amp;R&amp;D&amp;T</oddHeader>
    <oddFooter>Page &amp;P of &amp;N</oddFooter>
  </headerFooter>
  <rowBreaks count="1" manualBreakCount="1">
    <brk id="24" min="2" max="10"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70"/>
  <sheetViews>
    <sheetView showGridLines="0" zoomScaleNormal="100" zoomScaleSheetLayoutView="50" workbookViewId="0">
      <pane ySplit="11" topLeftCell="A12" activePane="bottomLeft" state="frozen"/>
      <selection pane="bottomLeft" activeCell="I6" sqref="I6"/>
    </sheetView>
  </sheetViews>
  <sheetFormatPr defaultColWidth="8.85546875" defaultRowHeight="12.75" x14ac:dyDescent="0.2"/>
  <cols>
    <col min="1" max="2" width="1.7109375" style="3" customWidth="1"/>
    <col min="3" max="3" width="4.7109375" style="7" customWidth="1"/>
    <col min="4" max="4" width="60.28515625" style="11" customWidth="1"/>
    <col min="5" max="11" width="12.28515625" style="11" customWidth="1"/>
    <col min="12" max="12" width="4.7109375" style="7" customWidth="1"/>
    <col min="13" max="13" width="5.7109375" style="247" customWidth="1"/>
    <col min="14" max="16" width="5.7109375" style="247" hidden="1" customWidth="1"/>
    <col min="17" max="19" width="5.7109375" style="247" customWidth="1"/>
    <col min="20" max="20" width="5.7109375" style="3" customWidth="1"/>
    <col min="21" max="16384" width="8.85546875" style="3"/>
  </cols>
  <sheetData>
    <row r="1" spans="3:17" ht="13.5" thickBot="1" x14ac:dyDescent="0.25"/>
    <row r="2" spans="3:17" ht="13.5" hidden="1" thickBot="1" x14ac:dyDescent="0.25"/>
    <row r="3" spans="3:17" ht="13.5" thickTop="1" x14ac:dyDescent="0.2">
      <c r="C3" s="113"/>
      <c r="D3" s="53"/>
      <c r="E3" s="53"/>
      <c r="F3" s="53"/>
      <c r="G3" s="53"/>
      <c r="H3" s="53"/>
      <c r="I3" s="53"/>
      <c r="J3" s="53"/>
      <c r="K3" s="53"/>
      <c r="L3" s="114"/>
    </row>
    <row r="4" spans="3:17" ht="18.75" x14ac:dyDescent="0.25">
      <c r="C4" s="115"/>
      <c r="D4" s="139"/>
      <c r="E4" s="35"/>
      <c r="F4" s="35"/>
      <c r="G4" s="35"/>
      <c r="H4" s="109" t="str">
        <f>CONCATENATE(Identifying!$W$3)</f>
        <v/>
      </c>
      <c r="I4" s="35"/>
      <c r="J4" s="121"/>
      <c r="K4" s="121"/>
      <c r="L4" s="116"/>
    </row>
    <row r="5" spans="3:17" ht="18.75" customHeight="1" x14ac:dyDescent="0.2">
      <c r="C5" s="115"/>
      <c r="E5" s="222"/>
      <c r="F5" s="324" t="s">
        <v>703</v>
      </c>
      <c r="G5" s="324"/>
      <c r="H5" s="324"/>
      <c r="I5" s="37"/>
      <c r="J5" s="35"/>
      <c r="K5" s="35"/>
      <c r="L5" s="116"/>
      <c r="O5" s="247" t="s">
        <v>703</v>
      </c>
      <c r="P5" s="249" t="s">
        <v>266</v>
      </c>
    </row>
    <row r="6" spans="3:17" ht="18" x14ac:dyDescent="0.25">
      <c r="C6" s="115"/>
      <c r="D6" s="140" t="str">
        <f>Introduction!$D$21&amp;( " (country-tailored)")</f>
        <v>Part 4: Planning (country-tailored)</v>
      </c>
      <c r="E6" s="222"/>
      <c r="F6" s="324"/>
      <c r="G6" s="324"/>
      <c r="H6" s="324"/>
      <c r="I6" s="191" t="s">
        <v>48</v>
      </c>
      <c r="J6" s="192" t="s">
        <v>49</v>
      </c>
      <c r="K6" s="192"/>
      <c r="L6" s="116"/>
      <c r="O6" s="247" t="s">
        <v>48</v>
      </c>
      <c r="P6" s="247" t="s">
        <v>49</v>
      </c>
      <c r="Q6" s="249" t="s">
        <v>266</v>
      </c>
    </row>
    <row r="7" spans="3:17" x14ac:dyDescent="0.2">
      <c r="C7" s="115"/>
      <c r="D7" s="35"/>
      <c r="E7" s="35"/>
      <c r="F7" s="35"/>
      <c r="G7" s="132"/>
      <c r="H7" s="133"/>
      <c r="I7" s="40"/>
      <c r="J7" s="35"/>
      <c r="K7" s="35"/>
      <c r="L7" s="116"/>
    </row>
    <row r="8" spans="3:17" ht="25.5" x14ac:dyDescent="0.2">
      <c r="C8" s="115"/>
      <c r="D8" s="154"/>
      <c r="E8" s="185" t="str">
        <f>Prioritizing!$D$9</f>
        <v>Recurring action</v>
      </c>
      <c r="F8" s="185" t="str">
        <f>Prioritizing!$D$10</f>
        <v>Immediate action</v>
      </c>
      <c r="G8" s="185" t="str">
        <f>Prioritizing!$D$11</f>
        <v>Short-term activity</v>
      </c>
      <c r="H8" s="185" t="str">
        <f>Prioritizing!$D$12</f>
        <v>Mid-term activity</v>
      </c>
      <c r="I8" s="185" t="str">
        <f>Prioritizing!$D$13</f>
        <v>Long-term activity</v>
      </c>
      <c r="J8" s="242" t="str">
        <f>Prioritizing!$D$14</f>
        <v>No further action needed</v>
      </c>
      <c r="K8" s="325" t="s">
        <v>705</v>
      </c>
      <c r="L8" s="116"/>
    </row>
    <row r="9" spans="3:17" ht="26.25" customHeight="1" x14ac:dyDescent="0.2">
      <c r="C9" s="115"/>
      <c r="D9" s="154"/>
      <c r="E9" s="186" t="str">
        <f>IF(Prioritizing!$E$9=$N$9,"",Prioritizing!$E$9)</f>
        <v>Click to select the time frame:</v>
      </c>
      <c r="F9" s="186" t="str">
        <f>IF(Prioritizing!$E$10=$N$9,"",Prioritizing!$E$10)</f>
        <v>Click to select the time frame:</v>
      </c>
      <c r="G9" s="186" t="str">
        <f>IF(Prioritizing!$E$11=$N$9,"",Prioritizing!$E$11)</f>
        <v>Click to select the time frame:</v>
      </c>
      <c r="H9" s="186" t="str">
        <f>IF(Prioritizing!$E$12=$N$9,"",Prioritizing!$E$12)</f>
        <v>Click to select the time frame:</v>
      </c>
      <c r="I9" s="186" t="str">
        <f>IF(Prioritizing!$E$13=$N$9,"",Prioritizing!$E$13)</f>
        <v>Click to select the time frame:</v>
      </c>
      <c r="J9" s="243" t="s">
        <v>266</v>
      </c>
      <c r="K9" s="326"/>
      <c r="L9" s="116"/>
      <c r="O9" s="247" t="str">
        <f>Prioritizing!K9</f>
        <v>Click to select the time frame:</v>
      </c>
      <c r="P9" s="249" t="s">
        <v>266</v>
      </c>
    </row>
    <row r="10" spans="3:17" x14ac:dyDescent="0.2">
      <c r="C10" s="115"/>
      <c r="D10" s="154"/>
      <c r="E10" s="134"/>
      <c r="F10" s="134"/>
      <c r="G10" s="134"/>
      <c r="H10" s="134"/>
      <c r="I10" s="134"/>
      <c r="J10" s="134"/>
      <c r="K10" s="134"/>
      <c r="L10" s="116"/>
    </row>
    <row r="11" spans="3:17" hidden="1" x14ac:dyDescent="0.2">
      <c r="C11" s="115"/>
      <c r="D11" s="154"/>
      <c r="E11" s="135"/>
      <c r="F11" s="135"/>
      <c r="G11" s="135"/>
      <c r="H11" s="186" t="str">
        <f>Planning!H$9</f>
        <v/>
      </c>
      <c r="I11" s="135"/>
      <c r="J11" s="135"/>
      <c r="K11" s="135"/>
      <c r="L11" s="116"/>
    </row>
    <row r="12" spans="3:17" ht="30" x14ac:dyDescent="0.25">
      <c r="C12" s="115"/>
      <c r="D12" s="148" t="str">
        <f>Prioritizing!$D$18</f>
        <v>Section A - Stakeholder analysis, awareness raising and capacity-building</v>
      </c>
      <c r="E12" s="135"/>
      <c r="F12" s="135"/>
      <c r="G12" s="135"/>
      <c r="H12" s="135"/>
      <c r="I12" s="135"/>
      <c r="J12" s="135"/>
      <c r="K12" s="135"/>
      <c r="L12" s="116"/>
    </row>
    <row r="13" spans="3:17" x14ac:dyDescent="0.2">
      <c r="C13" s="115" t="str">
        <f>Identifying!$M$13</f>
        <v>A.1</v>
      </c>
      <c r="D13" s="187" t="str">
        <f>Prioritizing!$D$20</f>
        <v>Conduct a stakeholder mapping exercise.</v>
      </c>
      <c r="E13" s="186" t="str">
        <f>IF(Prioritizing!$G$20=Prioritizing!$D$9,"X","")</f>
        <v/>
      </c>
      <c r="F13" s="186" t="str">
        <f>IF(Prioritizing!$G$20=Prioritizing!$D$10,"X","")</f>
        <v/>
      </c>
      <c r="G13" s="186" t="str">
        <f>IF(Prioritizing!$G$20=Prioritizing!$D$11,"X","")</f>
        <v/>
      </c>
      <c r="H13" s="186" t="str">
        <f>IF(Prioritizing!$G$20=Prioritizing!$D$12,"X","")</f>
        <v/>
      </c>
      <c r="I13" s="186" t="str">
        <f>IF(Prioritizing!$G$20=Prioritizing!$D$13,"X","")</f>
        <v/>
      </c>
      <c r="J13" s="243" t="str">
        <f>IF(Prioritizing!$G$20=Prioritizing!$D$14,"X","")</f>
        <v/>
      </c>
      <c r="K13" s="250"/>
      <c r="L13" s="116" t="str">
        <f>Identifying!$M$13</f>
        <v>A.1</v>
      </c>
    </row>
    <row r="14" spans="3:17" x14ac:dyDescent="0.2">
      <c r="C14" s="115" t="str">
        <f>Identifying!$M$15</f>
        <v>A.2</v>
      </c>
      <c r="D14" s="187" t="str">
        <f>Prioritizing!$D$21</f>
        <v>Develop a process to inform and engage REDD+ stakeholders.</v>
      </c>
      <c r="E14" s="186" t="str">
        <f>IF(Prioritizing!$G$21=Prioritizing!$D$9,"X","")</f>
        <v/>
      </c>
      <c r="F14" s="186" t="str">
        <f>IF(Prioritizing!$G$21=Prioritizing!$D$10,"X","")</f>
        <v/>
      </c>
      <c r="G14" s="186" t="str">
        <f>IF(Prioritizing!$G$21=Prioritizing!$D$11,"X","")</f>
        <v/>
      </c>
      <c r="H14" s="186" t="str">
        <f>IF(Prioritizing!$G$21=Prioritizing!$D$12,"X","")</f>
        <v/>
      </c>
      <c r="I14" s="186" t="str">
        <f>IF(Prioritizing!$G$21=Prioritizing!$D$13,"X","")</f>
        <v/>
      </c>
      <c r="J14" s="243" t="str">
        <f>IF(Prioritizing!$G$21=Prioritizing!$D$14,"X","")</f>
        <v/>
      </c>
      <c r="K14" s="250"/>
      <c r="L14" s="116" t="str">
        <f>Identifying!$M$15</f>
        <v>A.2</v>
      </c>
    </row>
    <row r="15" spans="3:17" x14ac:dyDescent="0.2">
      <c r="C15" s="115" t="str">
        <f>Identifying!$M$17</f>
        <v>A.3</v>
      </c>
      <c r="D15" s="187" t="str">
        <f>Prioritizing!$D$22</f>
        <v>Raise awareness of the concept of REDD+ safeguards.</v>
      </c>
      <c r="E15" s="186" t="str">
        <f>IF(Prioritizing!$G$22=Prioritizing!$D$9,"X","")</f>
        <v/>
      </c>
      <c r="F15" s="186" t="str">
        <f>IF(Prioritizing!$G$22=Prioritizing!$D$10,"X","")</f>
        <v/>
      </c>
      <c r="G15" s="186" t="str">
        <f>IF(Prioritizing!$G$22=Prioritizing!$D$11,"X","")</f>
        <v/>
      </c>
      <c r="H15" s="186" t="str">
        <f>IF(Prioritizing!$G$22=Prioritizing!$D$12,"X","")</f>
        <v/>
      </c>
      <c r="I15" s="186" t="str">
        <f>IF(Prioritizing!$G$22=Prioritizing!$D$13,"X","")</f>
        <v/>
      </c>
      <c r="J15" s="243" t="str">
        <f>IF(Prioritizing!$G$22=Prioritizing!$D$14,"X","")</f>
        <v/>
      </c>
      <c r="K15" s="250"/>
      <c r="L15" s="116" t="str">
        <f>Identifying!$M$17</f>
        <v>A.3</v>
      </c>
    </row>
    <row r="16" spans="3:17" ht="25.5" x14ac:dyDescent="0.2">
      <c r="C16" s="115" t="str">
        <f>Identifying!$M$19</f>
        <v>A.4</v>
      </c>
      <c r="D16" s="187" t="str">
        <f>Prioritizing!$D$23</f>
        <v>Raise awareness of potential social and environmental risks and benefits related to REDD+ at the country level.</v>
      </c>
      <c r="E16" s="186" t="str">
        <f>IF(Prioritizing!$G$23=Prioritizing!$D$9,"X","")</f>
        <v/>
      </c>
      <c r="F16" s="186" t="str">
        <f>IF(Prioritizing!$G$23=Prioritizing!$D$10,"X","")</f>
        <v/>
      </c>
      <c r="G16" s="186" t="str">
        <f>IF(Prioritizing!$G$23=Prioritizing!$D$11,"X","")</f>
        <v/>
      </c>
      <c r="H16" s="186" t="str">
        <f>IF(Prioritizing!$G$23=Prioritizing!$D$12,"X","")</f>
        <v/>
      </c>
      <c r="I16" s="186" t="str">
        <f>IF(Prioritizing!$G$23=Prioritizing!$D$13,"X","")</f>
        <v/>
      </c>
      <c r="J16" s="243" t="str">
        <f>IF(Prioritizing!$G$23=Prioritizing!$D$14,"X","")</f>
        <v/>
      </c>
      <c r="K16" s="250"/>
      <c r="L16" s="116" t="str">
        <f>Identifying!$M$19</f>
        <v>A.4</v>
      </c>
    </row>
    <row r="17" spans="3:19" ht="25.5" x14ac:dyDescent="0.2">
      <c r="C17" s="115" t="str">
        <f>Identifying!$M$21</f>
        <v>A.5</v>
      </c>
      <c r="D17" s="187" t="str">
        <f>Prioritizing!$D$24</f>
        <v>Develop the capacity of stakeholders to engage in the development of the country approach to safeguards.</v>
      </c>
      <c r="E17" s="186" t="str">
        <f>IF(Prioritizing!$G$24=Prioritizing!$D$9,"X","")</f>
        <v/>
      </c>
      <c r="F17" s="186" t="str">
        <f>IF(Prioritizing!$G$24=Prioritizing!$D$10,"X","")</f>
        <v/>
      </c>
      <c r="G17" s="186" t="str">
        <f>IF(Prioritizing!$G$24=Prioritizing!$D$11,"X","")</f>
        <v/>
      </c>
      <c r="H17" s="186" t="str">
        <f>IF(Prioritizing!$G$24=Prioritizing!$D$12,"X","")</f>
        <v/>
      </c>
      <c r="I17" s="186" t="str">
        <f>IF(Prioritizing!$G$24=Prioritizing!$D$13,"X","")</f>
        <v/>
      </c>
      <c r="J17" s="243" t="str">
        <f>IF(Prioritizing!$G$24=Prioritizing!$D$14,"X","")</f>
        <v/>
      </c>
      <c r="K17" s="250"/>
      <c r="L17" s="116" t="str">
        <f>Identifying!$M$21</f>
        <v>A.5</v>
      </c>
    </row>
    <row r="18" spans="3:19" ht="25.5" x14ac:dyDescent="0.2">
      <c r="C18" s="115" t="str">
        <f>Identifying!$M$23</f>
        <v>A.6</v>
      </c>
      <c r="D18" s="187" t="str">
        <f>Prioritizing!$D$25</f>
        <v>Establish a multi-stakeholder safeguards working group, committee or task force.</v>
      </c>
      <c r="E18" s="186" t="str">
        <f>IF(Prioritizing!$G$25=Prioritizing!$D$9,"X","")</f>
        <v/>
      </c>
      <c r="F18" s="186" t="str">
        <f>IF(Prioritizing!$G$25=Prioritizing!$D$10,"X","")</f>
        <v/>
      </c>
      <c r="G18" s="186" t="str">
        <f>IF(Prioritizing!$G$25=Prioritizing!$D$11,"X","")</f>
        <v/>
      </c>
      <c r="H18" s="186" t="str">
        <f>IF(Prioritizing!$G$25=Prioritizing!$D$12,"X","")</f>
        <v/>
      </c>
      <c r="I18" s="186" t="str">
        <f>IF(Prioritizing!$G$25=Prioritizing!$D$13,"X","")</f>
        <v/>
      </c>
      <c r="J18" s="243" t="str">
        <f>IF(Prioritizing!$G$25=Prioritizing!$D$14,"X","")</f>
        <v/>
      </c>
      <c r="K18" s="250"/>
      <c r="L18" s="116" t="str">
        <f>Identifying!$M$23</f>
        <v>A.6</v>
      </c>
    </row>
    <row r="19" spans="3:19" s="241" customFormat="1" x14ac:dyDescent="0.2">
      <c r="C19" s="239"/>
      <c r="D19" s="237"/>
      <c r="E19" s="238"/>
      <c r="F19" s="238"/>
      <c r="G19" s="238"/>
      <c r="H19" s="238"/>
      <c r="I19" s="238"/>
      <c r="J19" s="244"/>
      <c r="K19" s="250"/>
      <c r="L19" s="240"/>
      <c r="M19" s="248"/>
      <c r="N19" s="248"/>
      <c r="O19" s="248"/>
      <c r="P19" s="248"/>
      <c r="Q19" s="248"/>
      <c r="R19" s="248"/>
      <c r="S19" s="248"/>
    </row>
    <row r="20" spans="3:19" s="241" customFormat="1" x14ac:dyDescent="0.2">
      <c r="C20" s="239"/>
      <c r="D20" s="237"/>
      <c r="E20" s="238"/>
      <c r="F20" s="238"/>
      <c r="G20" s="238"/>
      <c r="H20" s="238"/>
      <c r="I20" s="238"/>
      <c r="J20" s="244"/>
      <c r="K20" s="250"/>
      <c r="L20" s="240"/>
      <c r="M20" s="248"/>
      <c r="N20" s="248"/>
      <c r="O20" s="248"/>
      <c r="P20" s="248"/>
      <c r="Q20" s="248"/>
      <c r="R20" s="248"/>
      <c r="S20" s="248"/>
    </row>
    <row r="21" spans="3:19" x14ac:dyDescent="0.2">
      <c r="C21" s="115"/>
      <c r="D21" s="154"/>
      <c r="E21" s="136"/>
      <c r="F21" s="136"/>
      <c r="G21" s="136"/>
      <c r="H21" s="136"/>
      <c r="I21" s="136"/>
      <c r="J21" s="136"/>
      <c r="K21" s="245">
        <f>SUM(K13:K20)</f>
        <v>0</v>
      </c>
      <c r="L21" s="116"/>
    </row>
    <row r="22" spans="3:19" ht="45" x14ac:dyDescent="0.25">
      <c r="C22" s="115"/>
      <c r="D22" s="148" t="str">
        <f>Prioritizing!$D$27</f>
        <v>Section B - Preparing the development of the country approach to safeguards, including development of a national set of safeguards when appropriate</v>
      </c>
      <c r="E22" s="137"/>
      <c r="F22" s="137"/>
      <c r="G22" s="137"/>
      <c r="H22" s="137"/>
      <c r="I22" s="137"/>
      <c r="J22" s="137"/>
      <c r="K22" s="137"/>
      <c r="L22" s="116"/>
    </row>
    <row r="23" spans="3:19" ht="25.5" x14ac:dyDescent="0.2">
      <c r="C23" s="115" t="str">
        <f>Identifying!$M$27</f>
        <v>B.1</v>
      </c>
      <c r="D23" s="187" t="str">
        <f>Prioritizing!$D$29</f>
        <v>Define institutional and procedural arrangements for the country approach to safeguards.</v>
      </c>
      <c r="E23" s="186" t="str">
        <f>IF(Prioritizing!$G$29=Prioritizing!$D$9,"X","")</f>
        <v/>
      </c>
      <c r="F23" s="186" t="str">
        <f>IF(Prioritizing!$G$29=Prioritizing!$D$10,"X","")</f>
        <v/>
      </c>
      <c r="G23" s="186" t="str">
        <f>IF(Prioritizing!$G$29=Prioritizing!$D$11,"X","")</f>
        <v/>
      </c>
      <c r="H23" s="186" t="str">
        <f>IF(Prioritizing!$G$29=Prioritizing!$D$12,"X","")</f>
        <v/>
      </c>
      <c r="I23" s="186" t="str">
        <f>IF(Prioritizing!$G$29=Prioritizing!$D$13,"X","")</f>
        <v/>
      </c>
      <c r="J23" s="243" t="str">
        <f>IF(Prioritizing!$G$29=Prioritizing!$D$14,"X","")</f>
        <v/>
      </c>
      <c r="K23" s="250"/>
      <c r="L23" s="116" t="str">
        <f>Identifying!$M$27</f>
        <v>B.1</v>
      </c>
    </row>
    <row r="24" spans="3:19" ht="25.5" x14ac:dyDescent="0.2">
      <c r="C24" s="115" t="str">
        <f>Identifying!$M$29</f>
        <v>B.2</v>
      </c>
      <c r="D24" s="187" t="str">
        <f>Prioritizing!$D$30</f>
        <v>Design a consultative &amp; participatory process for the development of the country approach to safeguards.</v>
      </c>
      <c r="E24" s="186" t="str">
        <f>IF(Prioritizing!$G$30=Prioritizing!$D$9,"X","")</f>
        <v/>
      </c>
      <c r="F24" s="186" t="str">
        <f>IF(Prioritizing!$G$30=Prioritizing!$D$10,"X","")</f>
        <v/>
      </c>
      <c r="G24" s="186" t="str">
        <f>IF(Prioritizing!$G$30=Prioritizing!$D$11,"X","")</f>
        <v/>
      </c>
      <c r="H24" s="186" t="str">
        <f>IF(Prioritizing!$G$30=Prioritizing!$D$12,"X","")</f>
        <v/>
      </c>
      <c r="I24" s="186" t="str">
        <f>IF(Prioritizing!$G$30=Prioritizing!$D$13,"X","")</f>
        <v/>
      </c>
      <c r="J24" s="243" t="str">
        <f>IF(Prioritizing!$G$30=Prioritizing!$D$14,"X","")</f>
        <v/>
      </c>
      <c r="K24" s="250"/>
      <c r="L24" s="116" t="str">
        <f>Identifying!$M$29</f>
        <v>B.2</v>
      </c>
    </row>
    <row r="25" spans="3:19" ht="25.5" x14ac:dyDescent="0.2">
      <c r="C25" s="115" t="str">
        <f>Identifying!$M$31</f>
        <v>B.3</v>
      </c>
      <c r="D25" s="187" t="str">
        <f>Prioritizing!$D$31</f>
        <v>Define objectives of the country approach to safeguards, identifying key social and environmental issues for the country.</v>
      </c>
      <c r="E25" s="186" t="str">
        <f>IF(Prioritizing!$G$31=Prioritizing!$D$9,"X","")</f>
        <v/>
      </c>
      <c r="F25" s="186" t="str">
        <f>IF(Prioritizing!$G$31=Prioritizing!$D$10,"X","")</f>
        <v/>
      </c>
      <c r="G25" s="186" t="str">
        <f>IF(Prioritizing!$G$31=Prioritizing!$D$11,"X","")</f>
        <v/>
      </c>
      <c r="H25" s="186" t="str">
        <f>IF(Prioritizing!$G$31=Prioritizing!$D$12,"X","")</f>
        <v/>
      </c>
      <c r="I25" s="186" t="str">
        <f>IF(Prioritizing!$G$31=Prioritizing!$D$13,"X","")</f>
        <v/>
      </c>
      <c r="J25" s="243" t="str">
        <f>IF(Prioritizing!$G$31=Prioritizing!$D$14,"X","")</f>
        <v/>
      </c>
      <c r="K25" s="250"/>
      <c r="L25" s="116" t="str">
        <f>Identifying!$M$31</f>
        <v>B.3</v>
      </c>
    </row>
    <row r="26" spans="3:19" ht="25.5" customHeight="1" x14ac:dyDescent="0.2">
      <c r="C26" s="115" t="str">
        <f>Identifying!$M$34</f>
        <v>B.4</v>
      </c>
      <c r="D26" s="187" t="str">
        <f>Prioritizing!$D$32</f>
        <v>Develop a national-level interpretation of REDD+ safeguards, in the form of standards or principles and criteria (if the country has elected to do so).</v>
      </c>
      <c r="E26" s="186" t="str">
        <f>IF(Prioritizing!$G$32=Prioritizing!$D$9,"X","")</f>
        <v/>
      </c>
      <c r="F26" s="186" t="str">
        <f>IF(Prioritizing!$G$32=Prioritizing!$D$10,"X","")</f>
        <v/>
      </c>
      <c r="G26" s="186" t="str">
        <f>IF(Prioritizing!$G$32=Prioritizing!$D$11,"X","")</f>
        <v/>
      </c>
      <c r="H26" s="186" t="str">
        <f>IF(Prioritizing!$G$32=Prioritizing!$D$12,"X","")</f>
        <v/>
      </c>
      <c r="I26" s="186" t="str">
        <f>IF(Prioritizing!$G$32=Prioritizing!$D$13,"X","")</f>
        <v/>
      </c>
      <c r="J26" s="243" t="str">
        <f>IF(Prioritizing!$G$32=Prioritizing!$D$14,"X","")</f>
        <v/>
      </c>
      <c r="K26" s="250"/>
      <c r="L26" s="116" t="str">
        <f>Identifying!$M$34</f>
        <v>B.4</v>
      </c>
    </row>
    <row r="27" spans="3:19" s="241" customFormat="1" x14ac:dyDescent="0.2">
      <c r="C27" s="239"/>
      <c r="D27" s="237"/>
      <c r="E27" s="238"/>
      <c r="F27" s="238"/>
      <c r="G27" s="238"/>
      <c r="H27" s="238"/>
      <c r="I27" s="238"/>
      <c r="J27" s="244"/>
      <c r="K27" s="250"/>
      <c r="L27" s="240"/>
      <c r="M27" s="248"/>
      <c r="N27" s="248"/>
      <c r="O27" s="248"/>
      <c r="P27" s="248"/>
      <c r="Q27" s="248"/>
      <c r="R27" s="248"/>
      <c r="S27" s="248"/>
    </row>
    <row r="28" spans="3:19" s="241" customFormat="1" x14ac:dyDescent="0.2">
      <c r="C28" s="239"/>
      <c r="D28" s="237"/>
      <c r="E28" s="238"/>
      <c r="F28" s="238"/>
      <c r="G28" s="238"/>
      <c r="H28" s="238"/>
      <c r="I28" s="238"/>
      <c r="J28" s="244"/>
      <c r="K28" s="250"/>
      <c r="L28" s="240"/>
      <c r="M28" s="248"/>
      <c r="N28" s="248"/>
      <c r="O28" s="248"/>
      <c r="P28" s="248"/>
      <c r="Q28" s="248"/>
      <c r="R28" s="248"/>
      <c r="S28" s="248"/>
    </row>
    <row r="29" spans="3:19" x14ac:dyDescent="0.2">
      <c r="C29" s="115"/>
      <c r="D29" s="154"/>
      <c r="E29" s="136"/>
      <c r="F29" s="136"/>
      <c r="G29" s="136"/>
      <c r="H29" s="136"/>
      <c r="I29" s="136"/>
      <c r="J29" s="136"/>
      <c r="K29" s="245">
        <f>SUM(K23:K28)</f>
        <v>0</v>
      </c>
      <c r="L29" s="116"/>
    </row>
    <row r="30" spans="3:19" ht="30" x14ac:dyDescent="0.25">
      <c r="C30" s="115"/>
      <c r="D30" s="148" t="str">
        <f>Prioritizing!$D$34</f>
        <v>Section C - Defining or developing safeguard policies, laws and regulations</v>
      </c>
      <c r="E30" s="137"/>
      <c r="F30" s="137"/>
      <c r="G30" s="137"/>
      <c r="H30" s="137"/>
      <c r="I30" s="137"/>
      <c r="J30" s="137"/>
      <c r="K30" s="137"/>
      <c r="L30" s="116"/>
    </row>
    <row r="31" spans="3:19" x14ac:dyDescent="0.2">
      <c r="C31" s="115" t="str">
        <f>Identifying!$M$39</f>
        <v>C.1</v>
      </c>
      <c r="D31" s="187" t="str">
        <f>Prioritizing!$D$36</f>
        <v>Conduct a gap analysis of existing PLRs.</v>
      </c>
      <c r="E31" s="186" t="str">
        <f>IF(Prioritizing!$G$36=Prioritizing!$D$9,"X","")</f>
        <v/>
      </c>
      <c r="F31" s="186" t="str">
        <f>IF(Prioritizing!$G$36=Prioritizing!$D$10,"X","")</f>
        <v/>
      </c>
      <c r="G31" s="186" t="str">
        <f>IF(Prioritizing!$G$36=Prioritizing!$D$11,"X","")</f>
        <v/>
      </c>
      <c r="H31" s="186" t="str">
        <f>IF(Prioritizing!$G$36=Prioritizing!$D$12,"X","")</f>
        <v/>
      </c>
      <c r="I31" s="186" t="str">
        <f>IF(Prioritizing!$G$36=Prioritizing!$D$13,"X","")</f>
        <v/>
      </c>
      <c r="J31" s="243" t="str">
        <f>IF(Prioritizing!$G$36=Prioritizing!$D$14,"X","")</f>
        <v/>
      </c>
      <c r="K31" s="250"/>
      <c r="L31" s="116" t="str">
        <f>Identifying!$M$39</f>
        <v>C.1</v>
      </c>
    </row>
    <row r="32" spans="3:19" x14ac:dyDescent="0.2">
      <c r="C32" s="115" t="str">
        <f>Identifying!$M$41</f>
        <v>C.2</v>
      </c>
      <c r="D32" s="187" t="str">
        <f>Prioritizing!$D$37</f>
        <v>Develop new PLRs and/or amend existing PLRs (as necessary).</v>
      </c>
      <c r="E32" s="186" t="str">
        <f>IF(Prioritizing!$G$37=Prioritizing!$D$9,"X","")</f>
        <v/>
      </c>
      <c r="F32" s="186" t="str">
        <f>IF(Prioritizing!$G$37=Prioritizing!$D$10,"X","")</f>
        <v/>
      </c>
      <c r="G32" s="186" t="str">
        <f>IF(Prioritizing!$G$37=Prioritizing!$D$11,"X","")</f>
        <v/>
      </c>
      <c r="H32" s="186" t="str">
        <f>IF(Prioritizing!$G$37=Prioritizing!$D$12,"X","")</f>
        <v/>
      </c>
      <c r="I32" s="186" t="str">
        <f>IF(Prioritizing!$G$37=Prioritizing!$D$13,"X","")</f>
        <v/>
      </c>
      <c r="J32" s="243" t="str">
        <f>IF(Prioritizing!$G$37=Prioritizing!$D$14,"X","")</f>
        <v/>
      </c>
      <c r="K32" s="250"/>
      <c r="L32" s="116" t="str">
        <f>Identifying!$M$41</f>
        <v>C.2</v>
      </c>
    </row>
    <row r="33" spans="3:19" s="241" customFormat="1" x14ac:dyDescent="0.2">
      <c r="C33" s="239"/>
      <c r="D33" s="237"/>
      <c r="E33" s="238"/>
      <c r="F33" s="238"/>
      <c r="G33" s="238"/>
      <c r="H33" s="238"/>
      <c r="I33" s="238"/>
      <c r="J33" s="244"/>
      <c r="K33" s="250"/>
      <c r="L33" s="240"/>
      <c r="M33" s="248"/>
      <c r="N33" s="248"/>
      <c r="O33" s="248"/>
      <c r="P33" s="248"/>
      <c r="Q33" s="248"/>
      <c r="R33" s="248"/>
      <c r="S33" s="248"/>
    </row>
    <row r="34" spans="3:19" s="241" customFormat="1" x14ac:dyDescent="0.2">
      <c r="C34" s="239"/>
      <c r="D34" s="237"/>
      <c r="E34" s="238"/>
      <c r="F34" s="238"/>
      <c r="G34" s="238"/>
      <c r="H34" s="238"/>
      <c r="I34" s="238"/>
      <c r="J34" s="244"/>
      <c r="K34" s="250"/>
      <c r="L34" s="240"/>
      <c r="M34" s="248"/>
      <c r="N34" s="248"/>
      <c r="O34" s="248"/>
      <c r="P34" s="248"/>
      <c r="Q34" s="248"/>
      <c r="R34" s="248"/>
      <c r="S34" s="248"/>
    </row>
    <row r="35" spans="3:19" x14ac:dyDescent="0.2">
      <c r="C35" s="115"/>
      <c r="D35" s="154"/>
      <c r="E35" s="136"/>
      <c r="F35" s="136"/>
      <c r="G35" s="136"/>
      <c r="H35" s="136"/>
      <c r="I35" s="136"/>
      <c r="J35" s="136"/>
      <c r="K35" s="245">
        <f>SUM(K31:K34)</f>
        <v>0</v>
      </c>
      <c r="L35" s="116"/>
    </row>
    <row r="36" spans="3:19" ht="30" customHeight="1" x14ac:dyDescent="0.25">
      <c r="C36" s="115"/>
      <c r="D36" s="148" t="str">
        <f>Prioritizing!$D$39</f>
        <v>Section D - Collecting information on safeguards</v>
      </c>
      <c r="E36" s="136"/>
      <c r="F36" s="136"/>
      <c r="G36" s="136"/>
      <c r="H36" s="136"/>
      <c r="I36" s="136"/>
      <c r="J36" s="136"/>
      <c r="K36" s="136"/>
      <c r="L36" s="116"/>
    </row>
    <row r="37" spans="3:19" x14ac:dyDescent="0.2">
      <c r="C37" s="115" t="str">
        <f>Identifying!$M$45</f>
        <v>D.1</v>
      </c>
      <c r="D37" s="187" t="str">
        <f>Prioritizing!$D$41</f>
        <v>Conduct a gap analysis of existing information systems.</v>
      </c>
      <c r="E37" s="186" t="str">
        <f>IF(Prioritizing!$G$41=Prioritizing!$D$9,"X","")</f>
        <v/>
      </c>
      <c r="F37" s="186" t="str">
        <f>IF(Prioritizing!$G$41=Prioritizing!$D$10,"X","")</f>
        <v/>
      </c>
      <c r="G37" s="186" t="str">
        <f>IF(Prioritizing!$G$41=Prioritizing!$D$11,"X","")</f>
        <v/>
      </c>
      <c r="H37" s="186" t="str">
        <f>IF(Prioritizing!$G$41=Prioritizing!$D$12,"X","")</f>
        <v/>
      </c>
      <c r="I37" s="186" t="str">
        <f>IF(Prioritizing!$G$41=Prioritizing!$D$13,"X","")</f>
        <v/>
      </c>
      <c r="J37" s="243" t="str">
        <f>IF(Prioritizing!$G$41=Prioritizing!$D$14,"X","")</f>
        <v/>
      </c>
      <c r="K37" s="250"/>
      <c r="L37" s="116" t="str">
        <f>Identifying!$M$45</f>
        <v>D.1</v>
      </c>
    </row>
    <row r="38" spans="3:19" x14ac:dyDescent="0.2">
      <c r="C38" s="115" t="str">
        <f>Identifying!$M$47</f>
        <v>D.2</v>
      </c>
      <c r="D38" s="187" t="str">
        <f>Prioritizing!$D$42</f>
        <v xml:space="preserve">Develop/adapt indicators related to REDD+ safeguards. </v>
      </c>
      <c r="E38" s="186" t="str">
        <f>IF(Prioritizing!$G$42=Prioritizing!$D$9,"X","")</f>
        <v/>
      </c>
      <c r="F38" s="186" t="str">
        <f>IF(Prioritizing!$G$42=Prioritizing!$D$10,"X","")</f>
        <v/>
      </c>
      <c r="G38" s="186" t="str">
        <f>IF(Prioritizing!$G$42=Prioritizing!$D$11,"X","")</f>
        <v/>
      </c>
      <c r="H38" s="186" t="str">
        <f>IF(Prioritizing!$G$42=Prioritizing!$D$12,"X","")</f>
        <v/>
      </c>
      <c r="I38" s="186" t="str">
        <f>IF(Prioritizing!$G$42=Prioritizing!$D$13,"X","")</f>
        <v/>
      </c>
      <c r="J38" s="243" t="str">
        <f>IF(Prioritizing!$G$42=Prioritizing!$D$14,"X","")</f>
        <v/>
      </c>
      <c r="K38" s="250"/>
      <c r="L38" s="116" t="str">
        <f>Identifying!$M$47</f>
        <v>D.2</v>
      </c>
    </row>
    <row r="39" spans="3:19" x14ac:dyDescent="0.2">
      <c r="C39" s="115" t="str">
        <f>Identifying!$M$49</f>
        <v>D.3</v>
      </c>
      <c r="D39" s="187" t="str">
        <f>Prioritizing!$D$43</f>
        <v>Apply methods and methodologies for the collection of information.</v>
      </c>
      <c r="E39" s="186" t="str">
        <f>IF(Prioritizing!$G$43=Prioritizing!$D$9,"X","")</f>
        <v/>
      </c>
      <c r="F39" s="186" t="str">
        <f>IF(Prioritizing!$G$43=Prioritizing!$D$10,"X","")</f>
        <v/>
      </c>
      <c r="G39" s="186" t="str">
        <f>IF(Prioritizing!$G$43=Prioritizing!$D$11,"X","")</f>
        <v/>
      </c>
      <c r="H39" s="186" t="str">
        <f>IF(Prioritizing!$G$43=Prioritizing!$D$12,"X","")</f>
        <v/>
      </c>
      <c r="I39" s="186" t="str">
        <f>IF(Prioritizing!$G$43=Prioritizing!$D$13,"X","")</f>
        <v/>
      </c>
      <c r="J39" s="243" t="str">
        <f>IF(Prioritizing!$G$43=Prioritizing!$D$14,"X","")</f>
        <v/>
      </c>
      <c r="K39" s="250"/>
      <c r="L39" s="116" t="str">
        <f>Identifying!$M$49</f>
        <v>D.3</v>
      </c>
    </row>
    <row r="40" spans="3:19" ht="25.5" x14ac:dyDescent="0.2">
      <c r="C40" s="115" t="str">
        <f>Identifying!$M$51</f>
        <v>D.4</v>
      </c>
      <c r="D40" s="187" t="str">
        <f>Prioritizing!$D$44</f>
        <v>Validate the methodological approach for the collection of safeguard information.</v>
      </c>
      <c r="E40" s="186" t="str">
        <f>IF(Prioritizing!$G$44=Prioritizing!$D$9,"X","")</f>
        <v/>
      </c>
      <c r="F40" s="186" t="str">
        <f>IF(Prioritizing!$G$44=Prioritizing!$D$10,"X","")</f>
        <v/>
      </c>
      <c r="G40" s="186" t="str">
        <f>IF(Prioritizing!$G$44=Prioritizing!$D$11,"X","")</f>
        <v/>
      </c>
      <c r="H40" s="186" t="str">
        <f>IF(Prioritizing!$G$44=Prioritizing!$D$12,"X","")</f>
        <v/>
      </c>
      <c r="I40" s="186" t="str">
        <f>IF(Prioritizing!$G$44=Prioritizing!$D$13,"X","")</f>
        <v/>
      </c>
      <c r="J40" s="243" t="str">
        <f>IF(Prioritizing!$G$44=Prioritizing!$D$14,"X","")</f>
        <v/>
      </c>
      <c r="K40" s="250"/>
      <c r="L40" s="116" t="str">
        <f>Identifying!$M$51</f>
        <v>D.4</v>
      </c>
    </row>
    <row r="41" spans="3:19" s="241" customFormat="1" x14ac:dyDescent="0.2">
      <c r="C41" s="239"/>
      <c r="D41" s="237"/>
      <c r="E41" s="238"/>
      <c r="F41" s="238"/>
      <c r="G41" s="238"/>
      <c r="H41" s="238"/>
      <c r="I41" s="238"/>
      <c r="J41" s="244"/>
      <c r="K41" s="250"/>
      <c r="L41" s="240"/>
      <c r="M41" s="248"/>
      <c r="N41" s="248"/>
      <c r="O41" s="248"/>
      <c r="P41" s="248"/>
      <c r="Q41" s="248"/>
      <c r="R41" s="248"/>
      <c r="S41" s="248"/>
    </row>
    <row r="42" spans="3:19" s="241" customFormat="1" x14ac:dyDescent="0.2">
      <c r="C42" s="239"/>
      <c r="D42" s="237"/>
      <c r="E42" s="238"/>
      <c r="F42" s="238"/>
      <c r="G42" s="238"/>
      <c r="H42" s="238"/>
      <c r="I42" s="238"/>
      <c r="J42" s="244"/>
      <c r="K42" s="250"/>
      <c r="L42" s="240"/>
      <c r="M42" s="248"/>
      <c r="N42" s="248"/>
      <c r="O42" s="248"/>
      <c r="P42" s="248"/>
      <c r="Q42" s="248"/>
      <c r="R42" s="248"/>
      <c r="S42" s="248"/>
    </row>
    <row r="43" spans="3:19" x14ac:dyDescent="0.2">
      <c r="C43" s="115"/>
      <c r="D43" s="154"/>
      <c r="E43" s="136"/>
      <c r="F43" s="136"/>
      <c r="G43" s="136"/>
      <c r="H43" s="136"/>
      <c r="I43" s="136"/>
      <c r="J43" s="136"/>
      <c r="K43" s="245">
        <f>SUM(K37:K42)</f>
        <v>0</v>
      </c>
      <c r="L43" s="116"/>
    </row>
    <row r="44" spans="3:19" ht="30" customHeight="1" x14ac:dyDescent="0.25">
      <c r="C44" s="115"/>
      <c r="D44" s="148" t="str">
        <f>Prioritizing!$D$46</f>
        <v>Section E - Validating and sharing information on safeguards</v>
      </c>
      <c r="E44" s="137"/>
      <c r="F44" s="137"/>
      <c r="G44" s="137"/>
      <c r="H44" s="137"/>
      <c r="I44" s="137"/>
      <c r="J44" s="137"/>
      <c r="K44" s="137"/>
      <c r="L44" s="116"/>
    </row>
    <row r="45" spans="3:19" x14ac:dyDescent="0.2">
      <c r="C45" s="115" t="str">
        <f>Identifying!$M$55</f>
        <v>E.1</v>
      </c>
      <c r="D45" s="187" t="str">
        <f>Prioritizing!$D$48</f>
        <v>Develop a framework for the provision of information.</v>
      </c>
      <c r="E45" s="186" t="str">
        <f>IF(Prioritizing!$G$48=Prioritizing!$D$9,"X","")</f>
        <v/>
      </c>
      <c r="F45" s="186" t="str">
        <f>IF(Prioritizing!$G$48=Prioritizing!$D$10,"X","")</f>
        <v/>
      </c>
      <c r="G45" s="186" t="str">
        <f>IF(Prioritizing!$G$48=Prioritizing!$D$11,"X","")</f>
        <v/>
      </c>
      <c r="H45" s="186" t="str">
        <f>IF(Prioritizing!$G$48=Prioritizing!$D$12,"X","")</f>
        <v/>
      </c>
      <c r="I45" s="186" t="str">
        <f>IF(Prioritizing!$G$48=Prioritizing!$D$13,"X","")</f>
        <v/>
      </c>
      <c r="J45" s="243" t="str">
        <f>IF(Prioritizing!$G$48=Prioritizing!$D$14,"X","")</f>
        <v/>
      </c>
      <c r="K45" s="250"/>
      <c r="L45" s="116" t="str">
        <f>Identifying!$M$55</f>
        <v>E.1</v>
      </c>
    </row>
    <row r="46" spans="3:19" x14ac:dyDescent="0.2">
      <c r="C46" s="115" t="str">
        <f>Identifying!$M$57</f>
        <v>E.2</v>
      </c>
      <c r="D46" s="187" t="str">
        <f>Prioritizing!$D$49</f>
        <v>Develop quality assurance procedures for the safeguard information.</v>
      </c>
      <c r="E46" s="186" t="str">
        <f>IF(Prioritizing!$G$49=Prioritizing!$D$9,"X","")</f>
        <v/>
      </c>
      <c r="F46" s="186" t="str">
        <f>IF(Prioritizing!$G$49=Prioritizing!$D$10,"X","")</f>
        <v/>
      </c>
      <c r="G46" s="186" t="str">
        <f>IF(Prioritizing!$G$49=Prioritizing!$D$11,"X","")</f>
        <v/>
      </c>
      <c r="H46" s="186" t="str">
        <f>IF(Prioritizing!$G$49=Prioritizing!$D$12,"X","")</f>
        <v/>
      </c>
      <c r="I46" s="186" t="str">
        <f>IF(Prioritizing!$G$49=Prioritizing!$D$13,"X","")</f>
        <v/>
      </c>
      <c r="J46" s="243" t="str">
        <f>IF(Prioritizing!$G$49=Prioritizing!$D$14,"X","")</f>
        <v/>
      </c>
      <c r="K46" s="250"/>
      <c r="L46" s="116" t="str">
        <f>Identifying!$M$57</f>
        <v>E.2</v>
      </c>
    </row>
    <row r="47" spans="3:19" ht="25.5" x14ac:dyDescent="0.2">
      <c r="C47" s="115" t="str">
        <f>Identifying!$M$59</f>
        <v>E.3</v>
      </c>
      <c r="D47" s="187" t="str">
        <f>Prioritizing!$D$50</f>
        <v>Conduct a multi-stakeholder analysis and assessment of safeguard information.</v>
      </c>
      <c r="E47" s="186" t="str">
        <f>IF(Prioritizing!$G$50=Prioritizing!$D$9,"X","")</f>
        <v/>
      </c>
      <c r="F47" s="186" t="str">
        <f>IF(Prioritizing!$G$50=Prioritizing!$D$10,"X","")</f>
        <v/>
      </c>
      <c r="G47" s="186" t="str">
        <f>IF(Prioritizing!$G$50=Prioritizing!$D$11,"X","")</f>
        <v/>
      </c>
      <c r="H47" s="186" t="str">
        <f>IF(Prioritizing!$G$50=Prioritizing!$D$12,"X","")</f>
        <v/>
      </c>
      <c r="I47" s="186" t="str">
        <f>IF(Prioritizing!$G$50=Prioritizing!$D$13,"X","")</f>
        <v/>
      </c>
      <c r="J47" s="243" t="str">
        <f>IF(Prioritizing!$G$50=Prioritizing!$D$14,"X","")</f>
        <v/>
      </c>
      <c r="K47" s="250"/>
      <c r="L47" s="116" t="str">
        <f>Identifying!$M$59</f>
        <v>E.3</v>
      </c>
    </row>
    <row r="48" spans="3:19" ht="25.5" x14ac:dyDescent="0.2">
      <c r="C48" s="115" t="str">
        <f>Identifying!$M$61</f>
        <v>E.4</v>
      </c>
      <c r="D48" s="187" t="str">
        <f>Prioritizing!$D$51</f>
        <v>Develop an approach to store and manage safeguard-related information over time.</v>
      </c>
      <c r="E48" s="186" t="str">
        <f>IF(Prioritizing!$G$51=Prioritizing!$D$9,"X","")</f>
        <v/>
      </c>
      <c r="F48" s="186" t="str">
        <f>IF(Prioritizing!$G$51=Prioritizing!$D$10,"X","")</f>
        <v/>
      </c>
      <c r="G48" s="186" t="str">
        <f>IF(Prioritizing!$G$51=Prioritizing!$D$11,"X","")</f>
        <v/>
      </c>
      <c r="H48" s="186" t="str">
        <f>IF(Prioritizing!$G$51=Prioritizing!$D$12,"X","")</f>
        <v/>
      </c>
      <c r="I48" s="186" t="str">
        <f>IF(Prioritizing!$G$51=Prioritizing!$D$13,"X","")</f>
        <v/>
      </c>
      <c r="J48" s="243" t="str">
        <f>IF(Prioritizing!$G$51=Prioritizing!$D$14,"X","")</f>
        <v/>
      </c>
      <c r="K48" s="250"/>
      <c r="L48" s="116" t="str">
        <f>Identifying!$M$61</f>
        <v>E.4</v>
      </c>
    </row>
    <row r="49" spans="3:19" ht="25.5" x14ac:dyDescent="0.2">
      <c r="C49" s="115" t="str">
        <f>Identifying!$M$63</f>
        <v>E.5</v>
      </c>
      <c r="D49" s="187" t="str">
        <f>Prioritizing!$D$52</f>
        <v>Share publically information on how safeguards are being addressed and respected.</v>
      </c>
      <c r="E49" s="186" t="str">
        <f>IF(Prioritizing!$G$52=Prioritizing!$D$9,"X","")</f>
        <v/>
      </c>
      <c r="F49" s="186" t="str">
        <f>IF(Prioritizing!$G$52=Prioritizing!$D$10,"X","")</f>
        <v/>
      </c>
      <c r="G49" s="186" t="str">
        <f>IF(Prioritizing!$G$52=Prioritizing!$D$11,"X","")</f>
        <v/>
      </c>
      <c r="H49" s="186" t="str">
        <f>IF(Prioritizing!$G$52=Prioritizing!$D$12,"X","")</f>
        <v/>
      </c>
      <c r="I49" s="186" t="str">
        <f>IF(Prioritizing!$G$52=Prioritizing!$D$13,"X","")</f>
        <v/>
      </c>
      <c r="J49" s="243" t="str">
        <f>IF(Prioritizing!$G$52=Prioritizing!$D$14,"X","")</f>
        <v/>
      </c>
      <c r="K49" s="250"/>
      <c r="L49" s="116" t="str">
        <f>Identifying!$M$63</f>
        <v>E.5</v>
      </c>
    </row>
    <row r="50" spans="3:19" s="241" customFormat="1" x14ac:dyDescent="0.2">
      <c r="C50" s="239"/>
      <c r="D50" s="237"/>
      <c r="E50" s="238"/>
      <c r="F50" s="238"/>
      <c r="G50" s="238"/>
      <c r="H50" s="238"/>
      <c r="I50" s="238"/>
      <c r="J50" s="244"/>
      <c r="K50" s="250"/>
      <c r="L50" s="240"/>
      <c r="M50" s="248"/>
      <c r="N50" s="248"/>
      <c r="O50" s="248"/>
      <c r="P50" s="248"/>
      <c r="Q50" s="248"/>
      <c r="R50" s="248"/>
      <c r="S50" s="248"/>
    </row>
    <row r="51" spans="3:19" s="241" customFormat="1" x14ac:dyDescent="0.2">
      <c r="C51" s="239"/>
      <c r="D51" s="237"/>
      <c r="E51" s="238"/>
      <c r="F51" s="238"/>
      <c r="G51" s="238"/>
      <c r="H51" s="238"/>
      <c r="I51" s="238"/>
      <c r="J51" s="244"/>
      <c r="K51" s="250"/>
      <c r="L51" s="240"/>
      <c r="M51" s="248"/>
      <c r="N51" s="248"/>
      <c r="O51" s="248"/>
      <c r="P51" s="248"/>
      <c r="Q51" s="248"/>
      <c r="R51" s="248"/>
      <c r="S51" s="248"/>
    </row>
    <row r="52" spans="3:19" x14ac:dyDescent="0.2">
      <c r="C52" s="115"/>
      <c r="D52" s="154"/>
      <c r="E52" s="138"/>
      <c r="F52" s="136"/>
      <c r="G52" s="136"/>
      <c r="H52" s="136"/>
      <c r="I52" s="136"/>
      <c r="J52" s="136"/>
      <c r="K52" s="245">
        <f>SUM(K45:K51)</f>
        <v>0</v>
      </c>
      <c r="L52" s="116"/>
    </row>
    <row r="53" spans="3:19" x14ac:dyDescent="0.2">
      <c r="C53" s="115"/>
      <c r="D53" s="246"/>
      <c r="E53" s="172"/>
      <c r="F53" s="136"/>
      <c r="G53" s="136"/>
      <c r="H53" s="136"/>
      <c r="I53" s="136"/>
      <c r="J53" s="136"/>
      <c r="K53" s="136"/>
      <c r="L53" s="116"/>
    </row>
    <row r="54" spans="3:19" x14ac:dyDescent="0.2">
      <c r="C54" s="115"/>
      <c r="D54" s="246"/>
      <c r="E54" s="172"/>
      <c r="F54" s="136"/>
      <c r="G54" s="136"/>
      <c r="H54" s="136"/>
      <c r="I54" s="136"/>
      <c r="J54" s="136"/>
      <c r="K54" s="251">
        <f>SUM(K21+K29+K35+K43+K52)</f>
        <v>0</v>
      </c>
      <c r="L54" s="116"/>
    </row>
    <row r="55" spans="3:19" ht="30" customHeight="1" x14ac:dyDescent="0.2">
      <c r="C55" s="115"/>
      <c r="D55" s="246" t="s">
        <v>537</v>
      </c>
      <c r="E55" s="172"/>
      <c r="F55" s="136"/>
      <c r="G55" s="136"/>
      <c r="H55" s="136"/>
      <c r="I55" s="136"/>
      <c r="J55" s="136"/>
      <c r="K55" s="136"/>
      <c r="L55" s="116"/>
    </row>
    <row r="56" spans="3:19" ht="13.5" thickBot="1" x14ac:dyDescent="0.25">
      <c r="C56" s="117"/>
      <c r="D56" s="118"/>
      <c r="E56" s="119"/>
      <c r="F56" s="119"/>
      <c r="G56" s="119"/>
      <c r="H56" s="119"/>
      <c r="I56" s="119"/>
      <c r="J56" s="119"/>
      <c r="K56" s="119"/>
      <c r="L56" s="120"/>
    </row>
    <row r="57" spans="3:19" ht="13.5" thickTop="1" x14ac:dyDescent="0.2"/>
    <row r="58" spans="3:19" hidden="1" x14ac:dyDescent="0.2">
      <c r="I58" s="20" t="s">
        <v>48</v>
      </c>
      <c r="J58" s="20" t="s">
        <v>49</v>
      </c>
      <c r="K58" s="20"/>
    </row>
    <row r="59" spans="3:19" hidden="1" x14ac:dyDescent="0.2">
      <c r="I59" s="18" t="s">
        <v>36</v>
      </c>
      <c r="J59" s="19">
        <v>2014</v>
      </c>
      <c r="K59" s="19"/>
    </row>
    <row r="60" spans="3:19" hidden="1" x14ac:dyDescent="0.2">
      <c r="I60" s="18" t="s">
        <v>37</v>
      </c>
      <c r="J60" s="19">
        <v>2015</v>
      </c>
      <c r="K60" s="19"/>
    </row>
    <row r="61" spans="3:19" s="7" customFormat="1" hidden="1" x14ac:dyDescent="0.2">
      <c r="D61" s="11"/>
      <c r="E61" s="11"/>
      <c r="F61" s="11"/>
      <c r="G61" s="11"/>
      <c r="H61" s="11"/>
      <c r="I61" s="18" t="s">
        <v>38</v>
      </c>
      <c r="J61" s="19">
        <v>2016</v>
      </c>
      <c r="K61" s="19"/>
      <c r="M61" s="247"/>
      <c r="N61" s="247"/>
      <c r="O61" s="247"/>
      <c r="P61" s="247"/>
    </row>
    <row r="62" spans="3:19" s="7" customFormat="1" hidden="1" x14ac:dyDescent="0.2">
      <c r="D62" s="11"/>
      <c r="E62" s="11"/>
      <c r="F62" s="11"/>
      <c r="G62" s="11"/>
      <c r="H62" s="11"/>
      <c r="I62" s="18" t="s">
        <v>39</v>
      </c>
      <c r="J62" s="19">
        <v>2017</v>
      </c>
      <c r="K62" s="19"/>
      <c r="M62" s="247"/>
      <c r="N62" s="247"/>
      <c r="O62" s="247"/>
      <c r="P62" s="247"/>
    </row>
    <row r="63" spans="3:19" s="7" customFormat="1" hidden="1" x14ac:dyDescent="0.2">
      <c r="D63" s="11"/>
      <c r="E63" s="11"/>
      <c r="F63" s="11"/>
      <c r="G63" s="11"/>
      <c r="H63" s="11"/>
      <c r="I63" s="18" t="s">
        <v>40</v>
      </c>
      <c r="J63" s="19">
        <v>2018</v>
      </c>
      <c r="K63" s="19"/>
      <c r="M63" s="247"/>
      <c r="N63" s="247"/>
      <c r="O63" s="247"/>
      <c r="P63" s="247"/>
    </row>
    <row r="64" spans="3:19" s="7" customFormat="1" hidden="1" x14ac:dyDescent="0.2">
      <c r="D64" s="11"/>
      <c r="E64" s="11"/>
      <c r="F64" s="11"/>
      <c r="G64" s="11"/>
      <c r="H64" s="11"/>
      <c r="I64" s="18" t="s">
        <v>41</v>
      </c>
      <c r="J64" s="11"/>
      <c r="K64" s="11"/>
      <c r="M64" s="247"/>
      <c r="N64" s="247"/>
      <c r="O64" s="247"/>
      <c r="P64" s="247"/>
    </row>
    <row r="65" spans="4:16" s="7" customFormat="1" hidden="1" x14ac:dyDescent="0.2">
      <c r="D65" s="11"/>
      <c r="E65" s="11"/>
      <c r="F65" s="11"/>
      <c r="G65" s="11"/>
      <c r="H65" s="11"/>
      <c r="I65" s="18" t="s">
        <v>42</v>
      </c>
      <c r="J65" s="18"/>
      <c r="K65" s="18"/>
      <c r="M65" s="247"/>
      <c r="N65" s="247"/>
      <c r="O65" s="247"/>
      <c r="P65" s="247"/>
    </row>
    <row r="66" spans="4:16" s="7" customFormat="1" hidden="1" x14ac:dyDescent="0.2">
      <c r="D66" s="11"/>
      <c r="E66" s="11"/>
      <c r="F66" s="11"/>
      <c r="G66" s="11"/>
      <c r="H66" s="11"/>
      <c r="I66" s="18" t="s">
        <v>43</v>
      </c>
      <c r="J66" s="18"/>
      <c r="K66" s="18"/>
      <c r="M66" s="247"/>
      <c r="N66" s="247"/>
      <c r="O66" s="247"/>
      <c r="P66" s="247"/>
    </row>
    <row r="67" spans="4:16" s="7" customFormat="1" hidden="1" x14ac:dyDescent="0.2">
      <c r="D67" s="11"/>
      <c r="E67" s="11"/>
      <c r="F67" s="11"/>
      <c r="G67" s="11"/>
      <c r="H67" s="11"/>
      <c r="I67" s="18" t="s">
        <v>44</v>
      </c>
      <c r="J67" s="18"/>
      <c r="K67" s="18"/>
      <c r="M67" s="247"/>
      <c r="N67" s="247"/>
      <c r="O67" s="247"/>
      <c r="P67" s="247"/>
    </row>
    <row r="68" spans="4:16" s="7" customFormat="1" hidden="1" x14ac:dyDescent="0.2">
      <c r="D68" s="11"/>
      <c r="E68" s="11"/>
      <c r="F68" s="11"/>
      <c r="G68" s="11"/>
      <c r="H68" s="11"/>
      <c r="I68" s="18" t="s">
        <v>45</v>
      </c>
      <c r="J68" s="18"/>
      <c r="K68" s="18"/>
      <c r="M68" s="247"/>
      <c r="N68" s="247"/>
      <c r="O68" s="247"/>
      <c r="P68" s="247"/>
    </row>
    <row r="69" spans="4:16" s="7" customFormat="1" hidden="1" x14ac:dyDescent="0.2">
      <c r="D69" s="11"/>
      <c r="E69" s="11"/>
      <c r="F69" s="11"/>
      <c r="G69" s="11"/>
      <c r="H69" s="11"/>
      <c r="I69" s="18" t="s">
        <v>46</v>
      </c>
      <c r="J69" s="18"/>
      <c r="K69" s="18"/>
      <c r="M69" s="247"/>
      <c r="N69" s="247"/>
      <c r="O69" s="247"/>
      <c r="P69" s="247"/>
    </row>
    <row r="70" spans="4:16" s="7" customFormat="1" hidden="1" x14ac:dyDescent="0.2">
      <c r="D70" s="11"/>
      <c r="E70" s="11"/>
      <c r="F70" s="11"/>
      <c r="G70" s="11"/>
      <c r="H70" s="11"/>
      <c r="I70" s="18" t="s">
        <v>47</v>
      </c>
      <c r="J70" s="18"/>
      <c r="K70" s="18"/>
      <c r="M70" s="247"/>
      <c r="N70" s="247"/>
      <c r="O70" s="247"/>
      <c r="P70" s="247"/>
    </row>
  </sheetData>
  <sheetProtection algorithmName="SHA-512" hashValue="UAb1JBlEHwZWkH1+/VpobBfNdTKgSHSQaEg98WtcSlJt4JuRHwqdw8xO9lWLqGTOksNNOoJBaGHhDL0TesV14Q==" saltValue="XlUT504jlfGZ3yJEMOC/CQ==" spinCount="100000" sheet="1" objects="1" scenarios="1" formatCells="0" formatColumns="0" formatRows="0" insertColumns="0" insertRows="0" selectLockedCells="1"/>
  <customSheetViews>
    <customSheetView guid="{DD1A3A82-DCAE-430F-90AE-86B6B1C2722B}" showPageBreaks="1" showGridLines="0" fitToPage="1" printArea="1" hiddenRows="1">
      <selection activeCell="D6" sqref="D6"/>
      <rowBreaks count="1" manualBreakCount="1">
        <brk id="28" min="2" max="10" man="1"/>
      </rowBreaks>
      <pageMargins left="0.23622047244094491" right="0.23622047244094491" top="0.74803149606299213" bottom="0.74803149606299213" header="0.31496062992125984" footer="0.31496062992125984"/>
      <printOptions horizontalCentered="1"/>
      <pageSetup paperSize="9" scale="93" fitToHeight="0" orientation="landscape" r:id="rId1"/>
      <headerFooter alignWithMargins="0">
        <oddHeader>&amp;LCAST&amp;CPlanning&amp;R&amp;D&amp;T</oddHeader>
        <oddFooter>Page &amp;P of &amp;N</oddFooter>
      </headerFooter>
    </customSheetView>
    <customSheetView guid="{998CFACD-DB28-415A-9D1F-8753DC61514C}" showPageBreaks="1" showGridLines="0" fitToPage="1" printArea="1" hiddenRows="1" hiddenColumns="1">
      <pane ySplit="10" topLeftCell="A12" activePane="bottomLeft" state="frozen"/>
      <selection pane="bottomLeft" activeCell="I6" sqref="I6"/>
      <rowBreaks count="1" manualBreakCount="1">
        <brk id="28" min="2" max="10" man="1"/>
      </rowBreaks>
      <pageMargins left="0.23622047244094491" right="0.23622047244094491" top="0.74803149606299213" bottom="0.74803149606299213" header="0.31496062992125984" footer="0.31496062992125984"/>
      <printOptions horizontalCentered="1"/>
      <pageSetup paperSize="9" scale="93" fitToHeight="0" orientation="landscape" r:id="rId2"/>
      <headerFooter alignWithMargins="0">
        <oddHeader>&amp;LCAST&amp;CPlanning&amp;R&amp;D&amp;T</oddHeader>
        <oddFooter>Page &amp;P of &amp;N</oddFooter>
      </headerFooter>
    </customSheetView>
  </customSheetViews>
  <mergeCells count="2">
    <mergeCell ref="F5:H6"/>
    <mergeCell ref="K8:K9"/>
  </mergeCells>
  <conditionalFormatting sqref="E52:E55">
    <cfRule type="notContainsBlanks" dxfId="44" priority="52">
      <formula>LEN(TRIM(E52))&gt;0</formula>
    </cfRule>
  </conditionalFormatting>
  <conditionalFormatting sqref="E9:J9 H11:H19 D31 I13:J20 I23:J28 I31:J34 I37:J42 I45:J51">
    <cfRule type="cellIs" dxfId="43" priority="51" operator="equal">
      <formula>$O$9</formula>
    </cfRule>
  </conditionalFormatting>
  <conditionalFormatting sqref="E9:J9">
    <cfRule type="cellIs" dxfId="42" priority="50" operator="equal">
      <formula>$O$9</formula>
    </cfRule>
  </conditionalFormatting>
  <conditionalFormatting sqref="E13:G19">
    <cfRule type="cellIs" dxfId="41" priority="46" operator="equal">
      <formula>$O$9</formula>
    </cfRule>
  </conditionalFormatting>
  <conditionalFormatting sqref="E13:G19">
    <cfRule type="cellIs" dxfId="40" priority="45" operator="equal">
      <formula>$O$9</formula>
    </cfRule>
  </conditionalFormatting>
  <conditionalFormatting sqref="H23:H26">
    <cfRule type="cellIs" dxfId="39" priority="44" operator="equal">
      <formula>$O$9</formula>
    </cfRule>
  </conditionalFormatting>
  <conditionalFormatting sqref="H23:H26">
    <cfRule type="cellIs" dxfId="38" priority="43" operator="equal">
      <formula>$O$9</formula>
    </cfRule>
  </conditionalFormatting>
  <conditionalFormatting sqref="E23:G26">
    <cfRule type="cellIs" dxfId="37" priority="42" operator="equal">
      <formula>$O$9</formula>
    </cfRule>
  </conditionalFormatting>
  <conditionalFormatting sqref="E23:G26">
    <cfRule type="cellIs" dxfId="36" priority="41" operator="equal">
      <formula>$O$9</formula>
    </cfRule>
  </conditionalFormatting>
  <conditionalFormatting sqref="H31:H32">
    <cfRule type="cellIs" dxfId="35" priority="40" operator="equal">
      <formula>$O$9</formula>
    </cfRule>
  </conditionalFormatting>
  <conditionalFormatting sqref="H31:H32">
    <cfRule type="cellIs" dxfId="34" priority="39" operator="equal">
      <formula>$O$9</formula>
    </cfRule>
  </conditionalFormatting>
  <conditionalFormatting sqref="E31:G32">
    <cfRule type="cellIs" dxfId="33" priority="38" operator="equal">
      <formula>$O$9</formula>
    </cfRule>
  </conditionalFormatting>
  <conditionalFormatting sqref="E31:G32">
    <cfRule type="cellIs" dxfId="32" priority="37" operator="equal">
      <formula>$O$9</formula>
    </cfRule>
  </conditionalFormatting>
  <conditionalFormatting sqref="H37:H40">
    <cfRule type="cellIs" dxfId="31" priority="36" operator="equal">
      <formula>$O$9</formula>
    </cfRule>
  </conditionalFormatting>
  <conditionalFormatting sqref="H37:H40">
    <cfRule type="cellIs" dxfId="30" priority="35" operator="equal">
      <formula>$O$9</formula>
    </cfRule>
  </conditionalFormatting>
  <conditionalFormatting sqref="E37:G40">
    <cfRule type="cellIs" dxfId="29" priority="34" operator="equal">
      <formula>$O$9</formula>
    </cfRule>
  </conditionalFormatting>
  <conditionalFormatting sqref="E37:G40">
    <cfRule type="cellIs" dxfId="28" priority="33" operator="equal">
      <formula>$O$9</formula>
    </cfRule>
  </conditionalFormatting>
  <conditionalFormatting sqref="H45:H49">
    <cfRule type="cellIs" dxfId="27" priority="32" operator="equal">
      <formula>$O$9</formula>
    </cfRule>
  </conditionalFormatting>
  <conditionalFormatting sqref="H45:H49">
    <cfRule type="cellIs" dxfId="26" priority="31" operator="equal">
      <formula>$O$9</formula>
    </cfRule>
  </conditionalFormatting>
  <conditionalFormatting sqref="E45:G49">
    <cfRule type="cellIs" dxfId="25" priority="30" operator="equal">
      <formula>$O$9</formula>
    </cfRule>
  </conditionalFormatting>
  <conditionalFormatting sqref="E45:G49">
    <cfRule type="cellIs" dxfId="24" priority="29" operator="equal">
      <formula>$O$9</formula>
    </cfRule>
  </conditionalFormatting>
  <conditionalFormatting sqref="H20">
    <cfRule type="cellIs" dxfId="23" priority="28" operator="equal">
      <formula>$O$9</formula>
    </cfRule>
  </conditionalFormatting>
  <conditionalFormatting sqref="H20">
    <cfRule type="cellIs" dxfId="22" priority="27" operator="equal">
      <formula>$O$9</formula>
    </cfRule>
  </conditionalFormatting>
  <conditionalFormatting sqref="E20:G20">
    <cfRule type="cellIs" dxfId="21" priority="26" operator="equal">
      <formula>$O$9</formula>
    </cfRule>
  </conditionalFormatting>
  <conditionalFormatting sqref="E20:G20">
    <cfRule type="cellIs" dxfId="20" priority="25" operator="equal">
      <formula>$O$9</formula>
    </cfRule>
  </conditionalFormatting>
  <conditionalFormatting sqref="H27:H28">
    <cfRule type="cellIs" dxfId="19" priority="24" operator="equal">
      <formula>$O$9</formula>
    </cfRule>
  </conditionalFormatting>
  <conditionalFormatting sqref="H27:H28">
    <cfRule type="cellIs" dxfId="18" priority="23" operator="equal">
      <formula>$O$9</formula>
    </cfRule>
  </conditionalFormatting>
  <conditionalFormatting sqref="E27:G28">
    <cfRule type="cellIs" dxfId="17" priority="22" operator="equal">
      <formula>$O$9</formula>
    </cfRule>
  </conditionalFormatting>
  <conditionalFormatting sqref="E27:G28">
    <cfRule type="cellIs" dxfId="16" priority="21" operator="equal">
      <formula>$O$9</formula>
    </cfRule>
  </conditionalFormatting>
  <conditionalFormatting sqref="H33:H34">
    <cfRule type="cellIs" dxfId="15" priority="20" operator="equal">
      <formula>$O$9</formula>
    </cfRule>
  </conditionalFormatting>
  <conditionalFormatting sqref="H33:H34">
    <cfRule type="cellIs" dxfId="14" priority="19" operator="equal">
      <formula>$O$9</formula>
    </cfRule>
  </conditionalFormatting>
  <conditionalFormatting sqref="E33:G34">
    <cfRule type="cellIs" dxfId="13" priority="18" operator="equal">
      <formula>$O$9</formula>
    </cfRule>
  </conditionalFormatting>
  <conditionalFormatting sqref="E33:G34">
    <cfRule type="cellIs" dxfId="12" priority="17" operator="equal">
      <formula>$O$9</formula>
    </cfRule>
  </conditionalFormatting>
  <conditionalFormatting sqref="H41:H42">
    <cfRule type="cellIs" dxfId="11" priority="16" operator="equal">
      <formula>$O$9</formula>
    </cfRule>
  </conditionalFormatting>
  <conditionalFormatting sqref="H41:H42">
    <cfRule type="cellIs" dxfId="10" priority="15" operator="equal">
      <formula>$O$9</formula>
    </cfRule>
  </conditionalFormatting>
  <conditionalFormatting sqref="E41:G42">
    <cfRule type="cellIs" dxfId="9" priority="14" operator="equal">
      <formula>$O$9</formula>
    </cfRule>
  </conditionalFormatting>
  <conditionalFormatting sqref="E41:G42">
    <cfRule type="cellIs" dxfId="8" priority="13" operator="equal">
      <formula>$O$9</formula>
    </cfRule>
  </conditionalFormatting>
  <conditionalFormatting sqref="H50:H51">
    <cfRule type="cellIs" dxfId="7" priority="12" operator="equal">
      <formula>$O$9</formula>
    </cfRule>
  </conditionalFormatting>
  <conditionalFormatting sqref="H50:H51">
    <cfRule type="cellIs" dxfId="6" priority="11" operator="equal">
      <formula>$O$9</formula>
    </cfRule>
  </conditionalFormatting>
  <conditionalFormatting sqref="E50:G51">
    <cfRule type="cellIs" dxfId="5" priority="10" operator="equal">
      <formula>$O$9</formula>
    </cfRule>
  </conditionalFormatting>
  <conditionalFormatting sqref="E50:G51">
    <cfRule type="cellIs" dxfId="4" priority="9" operator="equal">
      <formula>$O$9</formula>
    </cfRule>
  </conditionalFormatting>
  <conditionalFormatting sqref="K13:K20 K23:K28 K31:K34 K37:K42 K45:K51">
    <cfRule type="cellIs" dxfId="3" priority="7" operator="equal">
      <formula>$O$9</formula>
    </cfRule>
  </conditionalFormatting>
  <conditionalFormatting sqref="K6">
    <cfRule type="cellIs" dxfId="2" priority="5" operator="equal">
      <formula>$P$6</formula>
    </cfRule>
  </conditionalFormatting>
  <conditionalFormatting sqref="I6">
    <cfRule type="cellIs" dxfId="1" priority="2" operator="equal">
      <formula>$O$6</formula>
    </cfRule>
  </conditionalFormatting>
  <conditionalFormatting sqref="J6">
    <cfRule type="cellIs" dxfId="0" priority="1" operator="equal">
      <formula>$P$6</formula>
    </cfRule>
  </conditionalFormatting>
  <dataValidations count="3">
    <dataValidation type="list" allowBlank="1" showInputMessage="1" showErrorMessage="1" prompt="Please select the appropiate starting month." sqref="H7">
      <formula1>$I$58:$I$70</formula1>
    </dataValidation>
    <dataValidation type="list" allowBlank="1" showInputMessage="1" showErrorMessage="1" prompt="Please select the appropriate starting year." sqref="J6">
      <formula1>$J$58:$J$63</formula1>
    </dataValidation>
    <dataValidation type="list" allowBlank="1" showInputMessage="1" showErrorMessage="1" prompt="Please select the appropriate starting month." sqref="I6">
      <formula1>$I$58:$I$70</formula1>
    </dataValidation>
  </dataValidations>
  <printOptions horizontalCentered="1"/>
  <pageMargins left="0.23622047244094491" right="0.23622047244094491" top="0.74803149606299213" bottom="0.74803149606299213" header="0.31496062992125984" footer="0.31496062992125984"/>
  <pageSetup paperSize="9" scale="93" fitToHeight="0" orientation="landscape" r:id="rId3"/>
  <headerFooter alignWithMargins="0">
    <oddHeader>&amp;LCAST&amp;CPlanning&amp;R&amp;D&amp;T</oddHeader>
    <oddFooter>Page &amp;P of &amp;N</oddFooter>
  </headerFooter>
  <rowBreaks count="1" manualBreakCount="1">
    <brk id="28" min="2" max="10"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C1:N141"/>
  <sheetViews>
    <sheetView showGridLines="0" showRowColHeaders="0" topLeftCell="B1" zoomScaleNormal="100" zoomScaleSheetLayoutView="30" workbookViewId="0">
      <pane xSplit="6" ySplit="7" topLeftCell="H8" activePane="bottomRight" state="frozen"/>
      <selection activeCell="B1" sqref="B1"/>
      <selection pane="topRight" activeCell="H1" sqref="H1"/>
      <selection pane="bottomLeft" activeCell="B8" sqref="B8"/>
      <selection pane="bottomRight" activeCell="D7" sqref="D7"/>
    </sheetView>
  </sheetViews>
  <sheetFormatPr defaultColWidth="8.85546875" defaultRowHeight="12.75" x14ac:dyDescent="0.2"/>
  <cols>
    <col min="1" max="2" width="1.7109375" style="3" customWidth="1"/>
    <col min="3" max="3" width="4.7109375" style="7" customWidth="1"/>
    <col min="4" max="4" width="4.7109375" style="11" customWidth="1"/>
    <col min="5" max="5" width="14.28515625" style="11" customWidth="1"/>
    <col min="6" max="6" width="14.85546875" style="11" customWidth="1"/>
    <col min="7" max="7" width="17.28515625" style="11" customWidth="1"/>
    <col min="8" max="8" width="45.5703125" style="11" customWidth="1"/>
    <col min="9" max="9" width="74.7109375" style="11" customWidth="1"/>
    <col min="10" max="12" width="19.5703125" style="11" customWidth="1"/>
    <col min="13" max="13" width="24.85546875" style="32" customWidth="1"/>
    <col min="14" max="14" width="4.7109375" style="7" customWidth="1"/>
    <col min="15" max="15" width="3.140625" style="3" customWidth="1"/>
    <col min="16" max="16384" width="8.85546875" style="3"/>
  </cols>
  <sheetData>
    <row r="1" spans="3:14" ht="13.5" thickBot="1" x14ac:dyDescent="0.25"/>
    <row r="2" spans="3:14" ht="13.5" thickTop="1" x14ac:dyDescent="0.2">
      <c r="C2" s="113"/>
      <c r="D2" s="53"/>
      <c r="E2" s="53"/>
      <c r="F2" s="53"/>
      <c r="G2" s="53"/>
      <c r="H2" s="53"/>
      <c r="I2" s="53"/>
      <c r="J2" s="53"/>
      <c r="K2" s="53"/>
      <c r="L2" s="53"/>
      <c r="M2" s="143"/>
      <c r="N2" s="114"/>
    </row>
    <row r="3" spans="3:14" ht="18" x14ac:dyDescent="0.25">
      <c r="C3" s="115"/>
      <c r="D3" s="202"/>
      <c r="E3" s="3"/>
      <c r="F3" s="35"/>
      <c r="G3" s="35"/>
      <c r="H3" s="35"/>
      <c r="I3" s="35"/>
      <c r="J3" s="35"/>
      <c r="K3" s="35"/>
      <c r="L3" s="35"/>
      <c r="M3" s="141"/>
      <c r="N3" s="116"/>
    </row>
    <row r="4" spans="3:14" x14ac:dyDescent="0.2">
      <c r="C4" s="115"/>
      <c r="E4" s="3"/>
      <c r="F4" s="35"/>
      <c r="G4" s="35"/>
      <c r="H4" s="35"/>
      <c r="I4" s="35"/>
      <c r="J4" s="35"/>
      <c r="K4" s="35"/>
      <c r="L4" s="35"/>
      <c r="M4" s="141"/>
      <c r="N4" s="116"/>
    </row>
    <row r="5" spans="3:14" ht="18" x14ac:dyDescent="0.25">
      <c r="C5" s="115"/>
      <c r="D5" s="203" t="str">
        <f>Introduction!$D$22</f>
        <v>Part 5: Applying information resources</v>
      </c>
      <c r="E5" s="3"/>
      <c r="F5" s="197"/>
      <c r="G5" s="197"/>
      <c r="H5" s="197"/>
      <c r="I5" s="197"/>
      <c r="J5" s="197"/>
      <c r="K5" s="197"/>
      <c r="L5" s="197"/>
      <c r="M5" s="142"/>
      <c r="N5" s="116"/>
    </row>
    <row r="6" spans="3:14" ht="25.5" customHeight="1" x14ac:dyDescent="0.2">
      <c r="C6" s="115"/>
      <c r="D6" s="44" t="s">
        <v>92</v>
      </c>
      <c r="E6" s="3"/>
      <c r="F6" s="43"/>
      <c r="G6" s="43"/>
      <c r="H6" s="43"/>
      <c r="I6" s="43"/>
      <c r="J6" s="43"/>
      <c r="K6" s="43"/>
      <c r="L6" s="43"/>
      <c r="M6" s="43"/>
      <c r="N6" s="116"/>
    </row>
    <row r="7" spans="3:14" ht="25.5" x14ac:dyDescent="0.2">
      <c r="C7" s="115"/>
      <c r="D7" s="204" t="s">
        <v>448</v>
      </c>
      <c r="E7" s="205" t="s">
        <v>84</v>
      </c>
      <c r="F7" s="205" t="s">
        <v>87</v>
      </c>
      <c r="G7" s="205" t="s">
        <v>88</v>
      </c>
      <c r="H7" s="205" t="s">
        <v>89</v>
      </c>
      <c r="I7" s="205" t="s">
        <v>90</v>
      </c>
      <c r="J7" s="206" t="s">
        <v>301</v>
      </c>
      <c r="K7" s="206" t="s">
        <v>302</v>
      </c>
      <c r="L7" s="206" t="s">
        <v>303</v>
      </c>
      <c r="M7" s="206" t="s">
        <v>304</v>
      </c>
      <c r="N7" s="116"/>
    </row>
    <row r="8" spans="3:14" s="30" customFormat="1" ht="89.25" x14ac:dyDescent="0.2">
      <c r="C8" s="144"/>
      <c r="D8" s="226">
        <v>1</v>
      </c>
      <c r="E8" s="224" t="s">
        <v>305</v>
      </c>
      <c r="F8" s="224" t="s">
        <v>218</v>
      </c>
      <c r="G8" s="224" t="s">
        <v>306</v>
      </c>
      <c r="H8" s="224" t="s">
        <v>243</v>
      </c>
      <c r="I8" s="225" t="s">
        <v>554</v>
      </c>
      <c r="J8" s="224" t="s">
        <v>158</v>
      </c>
      <c r="K8" s="224" t="s">
        <v>348</v>
      </c>
      <c r="L8" s="224" t="s">
        <v>348</v>
      </c>
      <c r="M8" s="224" t="s">
        <v>500</v>
      </c>
      <c r="N8" s="145"/>
    </row>
    <row r="9" spans="3:14" s="30" customFormat="1" ht="140.25" x14ac:dyDescent="0.2">
      <c r="C9" s="144"/>
      <c r="D9" s="226">
        <v>2</v>
      </c>
      <c r="E9" s="224" t="s">
        <v>538</v>
      </c>
      <c r="F9" s="224" t="s">
        <v>539</v>
      </c>
      <c r="G9" s="224" t="s">
        <v>529</v>
      </c>
      <c r="H9" s="224" t="s">
        <v>155</v>
      </c>
      <c r="I9" s="225" t="s">
        <v>555</v>
      </c>
      <c r="J9" s="227" t="s">
        <v>449</v>
      </c>
      <c r="K9" s="224" t="s">
        <v>307</v>
      </c>
      <c r="L9" s="224" t="s">
        <v>307</v>
      </c>
      <c r="M9" s="224"/>
      <c r="N9" s="145"/>
    </row>
    <row r="10" spans="3:14" s="30" customFormat="1" ht="76.5" x14ac:dyDescent="0.2">
      <c r="C10" s="144"/>
      <c r="D10" s="226">
        <v>3</v>
      </c>
      <c r="E10" s="224" t="s">
        <v>85</v>
      </c>
      <c r="F10" s="224" t="s">
        <v>215</v>
      </c>
      <c r="G10" s="224" t="s">
        <v>308</v>
      </c>
      <c r="H10" s="224" t="s">
        <v>450</v>
      </c>
      <c r="I10" s="225" t="s">
        <v>556</v>
      </c>
      <c r="J10" s="227" t="s">
        <v>309</v>
      </c>
      <c r="K10" s="224" t="s">
        <v>307</v>
      </c>
      <c r="L10" s="224" t="s">
        <v>307</v>
      </c>
      <c r="M10" s="224"/>
      <c r="N10" s="145"/>
    </row>
    <row r="11" spans="3:14" s="30" customFormat="1" ht="51" x14ac:dyDescent="0.2">
      <c r="C11" s="144"/>
      <c r="D11" s="329">
        <v>4</v>
      </c>
      <c r="E11" s="330" t="s">
        <v>85</v>
      </c>
      <c r="F11" s="330" t="s">
        <v>215</v>
      </c>
      <c r="G11" s="330" t="s">
        <v>310</v>
      </c>
      <c r="H11" s="330" t="s">
        <v>300</v>
      </c>
      <c r="I11" s="225" t="s">
        <v>557</v>
      </c>
      <c r="J11" s="334" t="s">
        <v>311</v>
      </c>
      <c r="K11" s="334" t="s">
        <v>312</v>
      </c>
      <c r="L11" s="330" t="s">
        <v>313</v>
      </c>
      <c r="M11" s="330"/>
      <c r="N11" s="145"/>
    </row>
    <row r="12" spans="3:14" s="30" customFormat="1" ht="51" x14ac:dyDescent="0.2">
      <c r="C12" s="144"/>
      <c r="D12" s="329"/>
      <c r="E12" s="330"/>
      <c r="F12" s="330"/>
      <c r="G12" s="330"/>
      <c r="H12" s="330"/>
      <c r="I12" s="225" t="s">
        <v>558</v>
      </c>
      <c r="J12" s="334"/>
      <c r="K12" s="334"/>
      <c r="L12" s="330"/>
      <c r="M12" s="330"/>
      <c r="N12" s="145"/>
    </row>
    <row r="13" spans="3:14" s="30" customFormat="1" ht="25.5" x14ac:dyDescent="0.2">
      <c r="C13" s="144"/>
      <c r="D13" s="329"/>
      <c r="E13" s="330"/>
      <c r="F13" s="330"/>
      <c r="G13" s="330"/>
      <c r="H13" s="330"/>
      <c r="I13" s="225" t="s">
        <v>559</v>
      </c>
      <c r="J13" s="334"/>
      <c r="K13" s="334"/>
      <c r="L13" s="330"/>
      <c r="M13" s="330"/>
      <c r="N13" s="145"/>
    </row>
    <row r="14" spans="3:14" s="30" customFormat="1" ht="89.25" x14ac:dyDescent="0.2">
      <c r="C14" s="144"/>
      <c r="D14" s="226">
        <v>5</v>
      </c>
      <c r="E14" s="224" t="s">
        <v>538</v>
      </c>
      <c r="F14" s="224" t="s">
        <v>539</v>
      </c>
      <c r="G14" s="224" t="s">
        <v>314</v>
      </c>
      <c r="H14" s="224" t="s">
        <v>238</v>
      </c>
      <c r="I14" s="225" t="s">
        <v>560</v>
      </c>
      <c r="J14" s="227" t="s">
        <v>451</v>
      </c>
      <c r="K14" s="224" t="s">
        <v>307</v>
      </c>
      <c r="L14" s="224" t="s">
        <v>307</v>
      </c>
      <c r="M14" s="224"/>
      <c r="N14" s="145"/>
    </row>
    <row r="15" spans="3:14" s="30" customFormat="1" ht="102" x14ac:dyDescent="0.2">
      <c r="C15" s="144"/>
      <c r="D15" s="226">
        <v>6</v>
      </c>
      <c r="E15" s="224" t="s">
        <v>85</v>
      </c>
      <c r="F15" s="224" t="s">
        <v>540</v>
      </c>
      <c r="G15" s="224" t="s">
        <v>220</v>
      </c>
      <c r="H15" s="224" t="s">
        <v>114</v>
      </c>
      <c r="I15" s="225" t="s">
        <v>561</v>
      </c>
      <c r="J15" s="227" t="s">
        <v>234</v>
      </c>
      <c r="K15" s="224" t="s">
        <v>307</v>
      </c>
      <c r="L15" s="224" t="s">
        <v>307</v>
      </c>
      <c r="M15" s="224"/>
      <c r="N15" s="145"/>
    </row>
    <row r="16" spans="3:14" s="30" customFormat="1" ht="38.25" x14ac:dyDescent="0.2">
      <c r="C16" s="144"/>
      <c r="D16" s="329">
        <v>7</v>
      </c>
      <c r="E16" s="330" t="s">
        <v>538</v>
      </c>
      <c r="F16" s="330" t="s">
        <v>541</v>
      </c>
      <c r="G16" s="330" t="s">
        <v>315</v>
      </c>
      <c r="H16" s="330" t="s">
        <v>145</v>
      </c>
      <c r="I16" s="225" t="s">
        <v>562</v>
      </c>
      <c r="J16" s="327" t="s">
        <v>687</v>
      </c>
      <c r="K16" s="330" t="s">
        <v>307</v>
      </c>
      <c r="L16" s="330" t="s">
        <v>307</v>
      </c>
      <c r="M16" s="330"/>
      <c r="N16" s="145"/>
    </row>
    <row r="17" spans="3:14" s="30" customFormat="1" x14ac:dyDescent="0.2">
      <c r="C17" s="144"/>
      <c r="D17" s="329"/>
      <c r="E17" s="330"/>
      <c r="F17" s="330"/>
      <c r="G17" s="330"/>
      <c r="H17" s="330"/>
      <c r="I17" s="225" t="s">
        <v>563</v>
      </c>
      <c r="J17" s="330"/>
      <c r="K17" s="330"/>
      <c r="L17" s="330"/>
      <c r="M17" s="330"/>
      <c r="N17" s="145"/>
    </row>
    <row r="18" spans="3:14" s="30" customFormat="1" ht="38.25" x14ac:dyDescent="0.2">
      <c r="C18" s="144"/>
      <c r="D18" s="329"/>
      <c r="E18" s="330"/>
      <c r="F18" s="330"/>
      <c r="G18" s="330"/>
      <c r="H18" s="330"/>
      <c r="I18" s="225" t="s">
        <v>564</v>
      </c>
      <c r="J18" s="330"/>
      <c r="K18" s="330"/>
      <c r="L18" s="330"/>
      <c r="M18" s="330"/>
      <c r="N18" s="145"/>
    </row>
    <row r="19" spans="3:14" s="30" customFormat="1" ht="25.5" x14ac:dyDescent="0.2">
      <c r="C19" s="144"/>
      <c r="D19" s="329"/>
      <c r="E19" s="330"/>
      <c r="F19" s="330"/>
      <c r="G19" s="330"/>
      <c r="H19" s="330"/>
      <c r="I19" s="225" t="s">
        <v>565</v>
      </c>
      <c r="J19" s="330"/>
      <c r="K19" s="330"/>
      <c r="L19" s="330"/>
      <c r="M19" s="330"/>
      <c r="N19" s="145"/>
    </row>
    <row r="20" spans="3:14" s="30" customFormat="1" ht="25.5" x14ac:dyDescent="0.2">
      <c r="C20" s="144"/>
      <c r="D20" s="329"/>
      <c r="E20" s="330"/>
      <c r="F20" s="330"/>
      <c r="G20" s="330"/>
      <c r="H20" s="330"/>
      <c r="I20" s="225" t="s">
        <v>566</v>
      </c>
      <c r="J20" s="330"/>
      <c r="K20" s="330"/>
      <c r="L20" s="330"/>
      <c r="M20" s="330"/>
      <c r="N20" s="145"/>
    </row>
    <row r="21" spans="3:14" s="30" customFormat="1" ht="38.25" x14ac:dyDescent="0.2">
      <c r="C21" s="144"/>
      <c r="D21" s="329"/>
      <c r="E21" s="330"/>
      <c r="F21" s="330"/>
      <c r="G21" s="330"/>
      <c r="H21" s="330"/>
      <c r="I21" s="225" t="s">
        <v>567</v>
      </c>
      <c r="J21" s="330"/>
      <c r="K21" s="330"/>
      <c r="L21" s="330"/>
      <c r="M21" s="330"/>
      <c r="N21" s="145"/>
    </row>
    <row r="22" spans="3:14" s="30" customFormat="1" ht="25.5" x14ac:dyDescent="0.2">
      <c r="C22" s="144"/>
      <c r="D22" s="329"/>
      <c r="E22" s="330"/>
      <c r="F22" s="330"/>
      <c r="G22" s="330"/>
      <c r="H22" s="330"/>
      <c r="I22" s="225" t="s">
        <v>568</v>
      </c>
      <c r="J22" s="330"/>
      <c r="K22" s="330"/>
      <c r="L22" s="330"/>
      <c r="M22" s="330"/>
      <c r="N22" s="145"/>
    </row>
    <row r="23" spans="3:14" s="30" customFormat="1" ht="25.5" x14ac:dyDescent="0.2">
      <c r="C23" s="144"/>
      <c r="D23" s="329"/>
      <c r="E23" s="330"/>
      <c r="F23" s="330"/>
      <c r="G23" s="330"/>
      <c r="H23" s="330"/>
      <c r="I23" s="225" t="s">
        <v>569</v>
      </c>
      <c r="J23" s="330"/>
      <c r="K23" s="330"/>
      <c r="L23" s="330"/>
      <c r="M23" s="330"/>
      <c r="N23" s="145"/>
    </row>
    <row r="24" spans="3:14" s="30" customFormat="1" ht="102" x14ac:dyDescent="0.2">
      <c r="C24" s="144"/>
      <c r="D24" s="329">
        <v>8</v>
      </c>
      <c r="E24" s="330" t="s">
        <v>305</v>
      </c>
      <c r="F24" s="330" t="s">
        <v>542</v>
      </c>
      <c r="G24" s="330" t="s">
        <v>316</v>
      </c>
      <c r="H24" s="330" t="s">
        <v>115</v>
      </c>
      <c r="I24" s="225" t="s">
        <v>570</v>
      </c>
      <c r="J24" s="334" t="s">
        <v>452</v>
      </c>
      <c r="K24" s="330" t="s">
        <v>307</v>
      </c>
      <c r="L24" s="330" t="s">
        <v>307</v>
      </c>
      <c r="M24" s="330"/>
      <c r="N24" s="145"/>
    </row>
    <row r="25" spans="3:14" s="30" customFormat="1" ht="102" x14ac:dyDescent="0.2">
      <c r="C25" s="144"/>
      <c r="D25" s="329"/>
      <c r="E25" s="330"/>
      <c r="F25" s="330"/>
      <c r="G25" s="330"/>
      <c r="H25" s="330"/>
      <c r="I25" s="225" t="s">
        <v>571</v>
      </c>
      <c r="J25" s="334"/>
      <c r="K25" s="330"/>
      <c r="L25" s="330"/>
      <c r="M25" s="330"/>
      <c r="N25" s="145"/>
    </row>
    <row r="26" spans="3:14" s="30" customFormat="1" ht="76.5" x14ac:dyDescent="0.2">
      <c r="C26" s="144"/>
      <c r="D26" s="329"/>
      <c r="E26" s="330"/>
      <c r="F26" s="330"/>
      <c r="G26" s="330"/>
      <c r="H26" s="330"/>
      <c r="I26" s="225" t="s">
        <v>572</v>
      </c>
      <c r="J26" s="334"/>
      <c r="K26" s="330"/>
      <c r="L26" s="330"/>
      <c r="M26" s="330"/>
      <c r="N26" s="145"/>
    </row>
    <row r="27" spans="3:14" s="30" customFormat="1" ht="102" x14ac:dyDescent="0.2">
      <c r="C27" s="144"/>
      <c r="D27" s="329">
        <v>9</v>
      </c>
      <c r="E27" s="330" t="s">
        <v>305</v>
      </c>
      <c r="F27" s="330" t="s">
        <v>542</v>
      </c>
      <c r="G27" s="330" t="s">
        <v>317</v>
      </c>
      <c r="H27" s="330" t="s">
        <v>116</v>
      </c>
      <c r="I27" s="225" t="s">
        <v>573</v>
      </c>
      <c r="J27" s="334" t="s">
        <v>453</v>
      </c>
      <c r="K27" s="330" t="s">
        <v>307</v>
      </c>
      <c r="L27" s="330" t="s">
        <v>307</v>
      </c>
      <c r="M27" s="330"/>
      <c r="N27" s="145"/>
    </row>
    <row r="28" spans="3:14" s="30" customFormat="1" ht="102" x14ac:dyDescent="0.2">
      <c r="C28" s="144"/>
      <c r="D28" s="329"/>
      <c r="E28" s="330"/>
      <c r="F28" s="330"/>
      <c r="G28" s="330"/>
      <c r="H28" s="330"/>
      <c r="I28" s="225" t="s">
        <v>574</v>
      </c>
      <c r="J28" s="334"/>
      <c r="K28" s="330"/>
      <c r="L28" s="330"/>
      <c r="M28" s="330"/>
      <c r="N28" s="145"/>
    </row>
    <row r="29" spans="3:14" s="30" customFormat="1" ht="76.5" x14ac:dyDescent="0.2">
      <c r="C29" s="144"/>
      <c r="D29" s="329"/>
      <c r="E29" s="330"/>
      <c r="F29" s="330"/>
      <c r="G29" s="330"/>
      <c r="H29" s="330"/>
      <c r="I29" s="225" t="s">
        <v>575</v>
      </c>
      <c r="J29" s="334"/>
      <c r="K29" s="330"/>
      <c r="L29" s="330"/>
      <c r="M29" s="330"/>
      <c r="N29" s="145"/>
    </row>
    <row r="30" spans="3:14" s="30" customFormat="1" ht="89.25" x14ac:dyDescent="0.2">
      <c r="C30" s="144"/>
      <c r="D30" s="226">
        <v>10</v>
      </c>
      <c r="E30" s="224" t="s">
        <v>305</v>
      </c>
      <c r="F30" s="224" t="s">
        <v>261</v>
      </c>
      <c r="G30" s="224" t="s">
        <v>318</v>
      </c>
      <c r="H30" s="224" t="s">
        <v>264</v>
      </c>
      <c r="I30" s="225" t="s">
        <v>576</v>
      </c>
      <c r="J30" s="227" t="s">
        <v>265</v>
      </c>
      <c r="K30" s="224" t="s">
        <v>307</v>
      </c>
      <c r="L30" s="224" t="s">
        <v>307</v>
      </c>
      <c r="M30" s="224"/>
      <c r="N30" s="145"/>
    </row>
    <row r="31" spans="3:14" s="30" customFormat="1" ht="25.5" x14ac:dyDescent="0.2">
      <c r="C31" s="144"/>
      <c r="D31" s="329"/>
      <c r="E31" s="330" t="s">
        <v>305</v>
      </c>
      <c r="F31" s="330" t="s">
        <v>214</v>
      </c>
      <c r="G31" s="330" t="s">
        <v>454</v>
      </c>
      <c r="H31" s="330" t="s">
        <v>255</v>
      </c>
      <c r="I31" s="225" t="s">
        <v>577</v>
      </c>
      <c r="J31" s="334" t="s">
        <v>256</v>
      </c>
      <c r="K31" s="334" t="s">
        <v>319</v>
      </c>
      <c r="L31" s="334" t="s">
        <v>320</v>
      </c>
      <c r="M31" s="334" t="s">
        <v>672</v>
      </c>
      <c r="N31" s="145"/>
    </row>
    <row r="32" spans="3:14" s="30" customFormat="1" ht="25.5" x14ac:dyDescent="0.2">
      <c r="C32" s="144"/>
      <c r="D32" s="329"/>
      <c r="E32" s="330"/>
      <c r="F32" s="330"/>
      <c r="G32" s="330"/>
      <c r="H32" s="330"/>
      <c r="I32" s="225" t="s">
        <v>578</v>
      </c>
      <c r="J32" s="334"/>
      <c r="K32" s="334"/>
      <c r="L32" s="334"/>
      <c r="M32" s="334"/>
      <c r="N32" s="145"/>
    </row>
    <row r="33" spans="3:14" s="30" customFormat="1" ht="25.5" x14ac:dyDescent="0.2">
      <c r="C33" s="144"/>
      <c r="D33" s="329"/>
      <c r="E33" s="330"/>
      <c r="F33" s="330"/>
      <c r="G33" s="330"/>
      <c r="H33" s="330"/>
      <c r="I33" s="225" t="s">
        <v>579</v>
      </c>
      <c r="J33" s="334"/>
      <c r="K33" s="334"/>
      <c r="L33" s="334"/>
      <c r="M33" s="334"/>
      <c r="N33" s="145"/>
    </row>
    <row r="34" spans="3:14" s="30" customFormat="1" ht="25.5" x14ac:dyDescent="0.2">
      <c r="C34" s="144"/>
      <c r="D34" s="329"/>
      <c r="E34" s="330"/>
      <c r="F34" s="330"/>
      <c r="G34" s="330"/>
      <c r="H34" s="330"/>
      <c r="I34" s="225" t="s">
        <v>580</v>
      </c>
      <c r="J34" s="334"/>
      <c r="K34" s="334"/>
      <c r="L34" s="334"/>
      <c r="M34" s="334"/>
      <c r="N34" s="145"/>
    </row>
    <row r="35" spans="3:14" s="30" customFormat="1" ht="38.25" x14ac:dyDescent="0.2">
      <c r="C35" s="144"/>
      <c r="D35" s="329"/>
      <c r="E35" s="330"/>
      <c r="F35" s="330"/>
      <c r="G35" s="330"/>
      <c r="H35" s="330"/>
      <c r="I35" s="225" t="s">
        <v>581</v>
      </c>
      <c r="J35" s="334"/>
      <c r="K35" s="334"/>
      <c r="L35" s="334"/>
      <c r="M35" s="334"/>
      <c r="N35" s="145"/>
    </row>
    <row r="36" spans="3:14" s="30" customFormat="1" ht="25.5" x14ac:dyDescent="0.2">
      <c r="C36" s="144"/>
      <c r="D36" s="329"/>
      <c r="E36" s="330"/>
      <c r="F36" s="330"/>
      <c r="G36" s="330"/>
      <c r="H36" s="330"/>
      <c r="I36" s="225" t="s">
        <v>582</v>
      </c>
      <c r="J36" s="334"/>
      <c r="K36" s="334"/>
      <c r="L36" s="334"/>
      <c r="M36" s="334"/>
      <c r="N36" s="145"/>
    </row>
    <row r="37" spans="3:14" s="30" customFormat="1" ht="38.25" x14ac:dyDescent="0.2">
      <c r="C37" s="144"/>
      <c r="D37" s="226">
        <v>11</v>
      </c>
      <c r="E37" s="224" t="s">
        <v>151</v>
      </c>
      <c r="F37" s="224" t="s">
        <v>212</v>
      </c>
      <c r="G37" s="224" t="s">
        <v>321</v>
      </c>
      <c r="H37" s="224" t="s">
        <v>241</v>
      </c>
      <c r="I37" s="225" t="s">
        <v>583</v>
      </c>
      <c r="J37" s="227" t="s">
        <v>229</v>
      </c>
      <c r="K37" s="227" t="s">
        <v>229</v>
      </c>
      <c r="L37" s="227" t="s">
        <v>229</v>
      </c>
      <c r="M37" s="224"/>
      <c r="N37" s="145"/>
    </row>
    <row r="38" spans="3:14" s="30" customFormat="1" ht="63" customHeight="1" x14ac:dyDescent="0.2">
      <c r="C38" s="144"/>
      <c r="D38" s="329">
        <v>12</v>
      </c>
      <c r="E38" s="330" t="s">
        <v>538</v>
      </c>
      <c r="F38" s="330" t="s">
        <v>539</v>
      </c>
      <c r="G38" s="330" t="s">
        <v>322</v>
      </c>
      <c r="H38" s="330" t="s">
        <v>236</v>
      </c>
      <c r="I38" s="225" t="s">
        <v>584</v>
      </c>
      <c r="J38" s="334" t="s">
        <v>91</v>
      </c>
      <c r="K38" s="334" t="s">
        <v>323</v>
      </c>
      <c r="L38" s="334" t="s">
        <v>324</v>
      </c>
      <c r="M38" s="330"/>
      <c r="N38" s="145"/>
    </row>
    <row r="39" spans="3:14" s="30" customFormat="1" ht="25.5" x14ac:dyDescent="0.2">
      <c r="C39" s="144"/>
      <c r="D39" s="329"/>
      <c r="E39" s="330"/>
      <c r="F39" s="330"/>
      <c r="G39" s="330"/>
      <c r="H39" s="330"/>
      <c r="I39" s="225" t="s">
        <v>585</v>
      </c>
      <c r="J39" s="334"/>
      <c r="K39" s="334"/>
      <c r="L39" s="334"/>
      <c r="M39" s="330"/>
      <c r="N39" s="145"/>
    </row>
    <row r="40" spans="3:14" s="30" customFormat="1" ht="25.5" x14ac:dyDescent="0.2">
      <c r="C40" s="144"/>
      <c r="D40" s="329">
        <v>13</v>
      </c>
      <c r="E40" s="330" t="s">
        <v>538</v>
      </c>
      <c r="F40" s="330" t="s">
        <v>539</v>
      </c>
      <c r="G40" s="330" t="s">
        <v>325</v>
      </c>
      <c r="H40" s="330" t="s">
        <v>504</v>
      </c>
      <c r="I40" s="225" t="s">
        <v>586</v>
      </c>
      <c r="J40" s="334" t="s">
        <v>230</v>
      </c>
      <c r="K40" s="330" t="s">
        <v>326</v>
      </c>
      <c r="L40" s="330" t="s">
        <v>326</v>
      </c>
      <c r="M40" s="330"/>
      <c r="N40" s="145"/>
    </row>
    <row r="41" spans="3:14" s="30" customFormat="1" ht="63.75" x14ac:dyDescent="0.2">
      <c r="C41" s="144"/>
      <c r="D41" s="329"/>
      <c r="E41" s="330"/>
      <c r="F41" s="330"/>
      <c r="G41" s="330"/>
      <c r="H41" s="330"/>
      <c r="I41" s="225" t="s">
        <v>587</v>
      </c>
      <c r="J41" s="334"/>
      <c r="K41" s="330"/>
      <c r="L41" s="330"/>
      <c r="M41" s="330"/>
      <c r="N41" s="145"/>
    </row>
    <row r="42" spans="3:14" s="30" customFormat="1" ht="77.25" customHeight="1" x14ac:dyDescent="0.2">
      <c r="C42" s="144"/>
      <c r="D42" s="329"/>
      <c r="E42" s="330"/>
      <c r="F42" s="330"/>
      <c r="G42" s="330"/>
      <c r="H42" s="330"/>
      <c r="I42" s="225" t="s">
        <v>588</v>
      </c>
      <c r="J42" s="334"/>
      <c r="K42" s="330"/>
      <c r="L42" s="330"/>
      <c r="M42" s="330"/>
      <c r="N42" s="145"/>
    </row>
    <row r="43" spans="3:14" s="30" customFormat="1" ht="51" x14ac:dyDescent="0.2">
      <c r="C43" s="144"/>
      <c r="D43" s="226">
        <v>14</v>
      </c>
      <c r="E43" s="224" t="s">
        <v>538</v>
      </c>
      <c r="F43" s="224" t="s">
        <v>80</v>
      </c>
      <c r="G43" s="224" t="s">
        <v>327</v>
      </c>
      <c r="H43" s="224" t="s">
        <v>144</v>
      </c>
      <c r="I43" s="225" t="s">
        <v>589</v>
      </c>
      <c r="J43" s="227" t="s">
        <v>225</v>
      </c>
      <c r="K43" s="227" t="s">
        <v>328</v>
      </c>
      <c r="L43" s="227" t="s">
        <v>329</v>
      </c>
      <c r="M43" s="227" t="s">
        <v>673</v>
      </c>
      <c r="N43" s="145"/>
    </row>
    <row r="44" spans="3:14" s="30" customFormat="1" ht="38.25" x14ac:dyDescent="0.2">
      <c r="C44" s="144"/>
      <c r="D44" s="329">
        <v>15</v>
      </c>
      <c r="E44" s="330" t="s">
        <v>85</v>
      </c>
      <c r="F44" s="330" t="s">
        <v>153</v>
      </c>
      <c r="G44" s="330" t="s">
        <v>221</v>
      </c>
      <c r="H44" s="330" t="s">
        <v>253</v>
      </c>
      <c r="I44" s="225" t="s">
        <v>590</v>
      </c>
      <c r="J44" s="334" t="s">
        <v>330</v>
      </c>
      <c r="K44" s="330" t="s">
        <v>260</v>
      </c>
      <c r="L44" s="330" t="s">
        <v>331</v>
      </c>
      <c r="M44" s="330"/>
      <c r="N44" s="145"/>
    </row>
    <row r="45" spans="3:14" s="30" customFormat="1" ht="38.25" x14ac:dyDescent="0.2">
      <c r="C45" s="144"/>
      <c r="D45" s="329"/>
      <c r="E45" s="330"/>
      <c r="F45" s="330"/>
      <c r="G45" s="330"/>
      <c r="H45" s="330"/>
      <c r="I45" s="225" t="s">
        <v>591</v>
      </c>
      <c r="J45" s="334"/>
      <c r="K45" s="330"/>
      <c r="L45" s="330"/>
      <c r="M45" s="330"/>
      <c r="N45" s="145"/>
    </row>
    <row r="46" spans="3:14" s="30" customFormat="1" ht="38.25" x14ac:dyDescent="0.2">
      <c r="C46" s="144"/>
      <c r="D46" s="329"/>
      <c r="E46" s="330"/>
      <c r="F46" s="330"/>
      <c r="G46" s="330"/>
      <c r="H46" s="330"/>
      <c r="I46" s="225" t="s">
        <v>592</v>
      </c>
      <c r="J46" s="334"/>
      <c r="K46" s="330"/>
      <c r="L46" s="330"/>
      <c r="M46" s="330"/>
      <c r="N46" s="145"/>
    </row>
    <row r="47" spans="3:14" s="30" customFormat="1" ht="38.25" x14ac:dyDescent="0.2">
      <c r="C47" s="144"/>
      <c r="D47" s="329"/>
      <c r="E47" s="330"/>
      <c r="F47" s="330"/>
      <c r="G47" s="330"/>
      <c r="H47" s="330"/>
      <c r="I47" s="225" t="s">
        <v>593</v>
      </c>
      <c r="J47" s="334"/>
      <c r="K47" s="330"/>
      <c r="L47" s="330"/>
      <c r="M47" s="330"/>
      <c r="N47" s="145"/>
    </row>
    <row r="48" spans="3:14" s="30" customFormat="1" ht="40.5" customHeight="1" x14ac:dyDescent="0.2">
      <c r="C48" s="144"/>
      <c r="D48" s="329">
        <v>16</v>
      </c>
      <c r="E48" s="330" t="s">
        <v>538</v>
      </c>
      <c r="F48" s="330" t="s">
        <v>539</v>
      </c>
      <c r="G48" s="330" t="s">
        <v>332</v>
      </c>
      <c r="H48" s="330" t="s">
        <v>455</v>
      </c>
      <c r="I48" s="223" t="s">
        <v>456</v>
      </c>
      <c r="J48" s="334" t="s">
        <v>141</v>
      </c>
      <c r="K48" s="327" t="s">
        <v>692</v>
      </c>
      <c r="L48" s="327" t="s">
        <v>693</v>
      </c>
      <c r="M48" s="330"/>
      <c r="N48" s="145"/>
    </row>
    <row r="49" spans="3:14" s="30" customFormat="1" ht="140.25" x14ac:dyDescent="0.2">
      <c r="C49" s="144"/>
      <c r="D49" s="329"/>
      <c r="E49" s="330"/>
      <c r="F49" s="330"/>
      <c r="G49" s="330"/>
      <c r="H49" s="330"/>
      <c r="I49" s="225" t="s">
        <v>594</v>
      </c>
      <c r="J49" s="334"/>
      <c r="K49" s="336"/>
      <c r="L49" s="336"/>
      <c r="M49" s="330"/>
      <c r="N49" s="145"/>
    </row>
    <row r="50" spans="3:14" s="30" customFormat="1" ht="114.75" x14ac:dyDescent="0.2">
      <c r="C50" s="144"/>
      <c r="D50" s="329"/>
      <c r="E50" s="330"/>
      <c r="F50" s="330"/>
      <c r="G50" s="330"/>
      <c r="H50" s="330"/>
      <c r="I50" s="225" t="s">
        <v>595</v>
      </c>
      <c r="J50" s="334"/>
      <c r="K50" s="336"/>
      <c r="L50" s="336"/>
      <c r="M50" s="330"/>
      <c r="N50" s="145"/>
    </row>
    <row r="51" spans="3:14" s="30" customFormat="1" ht="25.5" x14ac:dyDescent="0.2">
      <c r="C51" s="144"/>
      <c r="D51" s="329">
        <v>17</v>
      </c>
      <c r="E51" s="330" t="s">
        <v>538</v>
      </c>
      <c r="F51" s="330" t="s">
        <v>539</v>
      </c>
      <c r="G51" s="330" t="s">
        <v>333</v>
      </c>
      <c r="H51" s="330" t="s">
        <v>674</v>
      </c>
      <c r="I51" s="225" t="s">
        <v>596</v>
      </c>
      <c r="J51" s="334" t="s">
        <v>457</v>
      </c>
      <c r="K51" s="330" t="s">
        <v>307</v>
      </c>
      <c r="L51" s="330" t="s">
        <v>307</v>
      </c>
      <c r="M51" s="330"/>
      <c r="N51" s="145"/>
    </row>
    <row r="52" spans="3:14" s="30" customFormat="1" ht="51" x14ac:dyDescent="0.2">
      <c r="C52" s="144"/>
      <c r="D52" s="329"/>
      <c r="E52" s="330"/>
      <c r="F52" s="330"/>
      <c r="G52" s="330"/>
      <c r="H52" s="330"/>
      <c r="I52" s="225" t="s">
        <v>597</v>
      </c>
      <c r="J52" s="334"/>
      <c r="K52" s="330"/>
      <c r="L52" s="330"/>
      <c r="M52" s="330"/>
      <c r="N52" s="145"/>
    </row>
    <row r="53" spans="3:14" s="30" customFormat="1" ht="38.25" x14ac:dyDescent="0.2">
      <c r="C53" s="144"/>
      <c r="D53" s="329"/>
      <c r="E53" s="330"/>
      <c r="F53" s="330"/>
      <c r="G53" s="330"/>
      <c r="H53" s="330"/>
      <c r="I53" s="225" t="s">
        <v>598</v>
      </c>
      <c r="J53" s="334"/>
      <c r="K53" s="330"/>
      <c r="L53" s="330"/>
      <c r="M53" s="330"/>
      <c r="N53" s="145"/>
    </row>
    <row r="54" spans="3:14" s="30" customFormat="1" ht="25.5" x14ac:dyDescent="0.2">
      <c r="C54" s="144"/>
      <c r="D54" s="329"/>
      <c r="E54" s="330"/>
      <c r="F54" s="330"/>
      <c r="G54" s="330"/>
      <c r="H54" s="330"/>
      <c r="I54" s="225" t="s">
        <v>599</v>
      </c>
      <c r="J54" s="334"/>
      <c r="K54" s="330"/>
      <c r="L54" s="330"/>
      <c r="M54" s="330"/>
      <c r="N54" s="145"/>
    </row>
    <row r="55" spans="3:14" s="30" customFormat="1" ht="152.25" customHeight="1" x14ac:dyDescent="0.2">
      <c r="C55" s="144"/>
      <c r="D55" s="329"/>
      <c r="E55" s="330"/>
      <c r="F55" s="330"/>
      <c r="G55" s="330"/>
      <c r="H55" s="330"/>
      <c r="I55" s="225" t="s">
        <v>600</v>
      </c>
      <c r="J55" s="334"/>
      <c r="K55" s="330"/>
      <c r="L55" s="330"/>
      <c r="M55" s="337"/>
      <c r="N55" s="145"/>
    </row>
    <row r="56" spans="3:14" s="30" customFormat="1" ht="38.25" x14ac:dyDescent="0.2">
      <c r="C56" s="144"/>
      <c r="D56" s="329">
        <v>18</v>
      </c>
      <c r="E56" s="330" t="s">
        <v>85</v>
      </c>
      <c r="F56" s="330" t="s">
        <v>25</v>
      </c>
      <c r="G56" s="330" t="s">
        <v>334</v>
      </c>
      <c r="H56" s="330" t="s">
        <v>251</v>
      </c>
      <c r="I56" s="225" t="s">
        <v>601</v>
      </c>
      <c r="J56" s="334" t="s">
        <v>458</v>
      </c>
      <c r="K56" s="334" t="s">
        <v>335</v>
      </c>
      <c r="L56" s="335" t="s">
        <v>336</v>
      </c>
      <c r="M56" s="228" t="s">
        <v>675</v>
      </c>
      <c r="N56" s="145"/>
    </row>
    <row r="57" spans="3:14" s="30" customFormat="1" ht="25.5" x14ac:dyDescent="0.2">
      <c r="C57" s="144"/>
      <c r="D57" s="329"/>
      <c r="E57" s="330"/>
      <c r="F57" s="330"/>
      <c r="G57" s="330"/>
      <c r="H57" s="330"/>
      <c r="I57" s="225" t="s">
        <v>602</v>
      </c>
      <c r="J57" s="334"/>
      <c r="K57" s="334"/>
      <c r="L57" s="335"/>
      <c r="M57" s="327" t="s">
        <v>676</v>
      </c>
      <c r="N57" s="145"/>
    </row>
    <row r="58" spans="3:14" s="30" customFormat="1" ht="38.25" x14ac:dyDescent="0.2">
      <c r="C58" s="144"/>
      <c r="D58" s="329"/>
      <c r="E58" s="330"/>
      <c r="F58" s="330"/>
      <c r="G58" s="330"/>
      <c r="H58" s="330"/>
      <c r="I58" s="225" t="s">
        <v>603</v>
      </c>
      <c r="J58" s="334"/>
      <c r="K58" s="334"/>
      <c r="L58" s="335"/>
      <c r="M58" s="327"/>
      <c r="N58" s="145"/>
    </row>
    <row r="59" spans="3:14" s="30" customFormat="1" ht="38.25" x14ac:dyDescent="0.2">
      <c r="C59" s="144"/>
      <c r="D59" s="329"/>
      <c r="E59" s="330"/>
      <c r="F59" s="330"/>
      <c r="G59" s="330"/>
      <c r="H59" s="330"/>
      <c r="I59" s="225" t="s">
        <v>604</v>
      </c>
      <c r="J59" s="334"/>
      <c r="K59" s="334"/>
      <c r="L59" s="335"/>
      <c r="M59" s="327"/>
      <c r="N59" s="145"/>
    </row>
    <row r="60" spans="3:14" s="30" customFormat="1" ht="38.25" x14ac:dyDescent="0.2">
      <c r="C60" s="144"/>
      <c r="D60" s="329"/>
      <c r="E60" s="330"/>
      <c r="F60" s="330"/>
      <c r="G60" s="330"/>
      <c r="H60" s="330"/>
      <c r="I60" s="225" t="s">
        <v>605</v>
      </c>
      <c r="J60" s="334"/>
      <c r="K60" s="334"/>
      <c r="L60" s="335"/>
      <c r="M60" s="327"/>
      <c r="N60" s="145"/>
    </row>
    <row r="61" spans="3:14" s="30" customFormat="1" ht="25.5" x14ac:dyDescent="0.2">
      <c r="C61" s="144"/>
      <c r="D61" s="329"/>
      <c r="E61" s="330"/>
      <c r="F61" s="330"/>
      <c r="G61" s="330"/>
      <c r="H61" s="330"/>
      <c r="I61" s="225" t="s">
        <v>606</v>
      </c>
      <c r="J61" s="334"/>
      <c r="K61" s="334"/>
      <c r="L61" s="335"/>
      <c r="M61" s="327"/>
      <c r="N61" s="145"/>
    </row>
    <row r="62" spans="3:14" s="30" customFormat="1" ht="38.25" x14ac:dyDescent="0.2">
      <c r="C62" s="144"/>
      <c r="D62" s="329"/>
      <c r="E62" s="330"/>
      <c r="F62" s="330"/>
      <c r="G62" s="330"/>
      <c r="H62" s="330"/>
      <c r="I62" s="225" t="s">
        <v>607</v>
      </c>
      <c r="J62" s="334"/>
      <c r="K62" s="334"/>
      <c r="L62" s="335"/>
      <c r="M62" s="327"/>
      <c r="N62" s="145"/>
    </row>
    <row r="63" spans="3:14" s="30" customFormat="1" ht="25.5" x14ac:dyDescent="0.2">
      <c r="C63" s="144"/>
      <c r="D63" s="329"/>
      <c r="E63" s="330"/>
      <c r="F63" s="330"/>
      <c r="G63" s="330"/>
      <c r="H63" s="330"/>
      <c r="I63" s="225" t="s">
        <v>608</v>
      </c>
      <c r="J63" s="334"/>
      <c r="K63" s="334"/>
      <c r="L63" s="335"/>
      <c r="M63" s="327"/>
      <c r="N63" s="145"/>
    </row>
    <row r="64" spans="3:14" s="30" customFormat="1" ht="25.5" x14ac:dyDescent="0.2">
      <c r="C64" s="144"/>
      <c r="D64" s="329"/>
      <c r="E64" s="330"/>
      <c r="F64" s="330"/>
      <c r="G64" s="330"/>
      <c r="H64" s="330"/>
      <c r="I64" s="225" t="s">
        <v>609</v>
      </c>
      <c r="J64" s="334"/>
      <c r="K64" s="334"/>
      <c r="L64" s="335"/>
      <c r="M64" s="327"/>
      <c r="N64" s="145"/>
    </row>
    <row r="65" spans="3:14" s="30" customFormat="1" ht="25.5" x14ac:dyDescent="0.2">
      <c r="C65" s="144"/>
      <c r="D65" s="329"/>
      <c r="E65" s="330"/>
      <c r="F65" s="330"/>
      <c r="G65" s="330"/>
      <c r="H65" s="330"/>
      <c r="I65" s="225" t="s">
        <v>610</v>
      </c>
      <c r="J65" s="334"/>
      <c r="K65" s="334"/>
      <c r="L65" s="335"/>
      <c r="M65" s="327"/>
      <c r="N65" s="145"/>
    </row>
    <row r="66" spans="3:14" s="30" customFormat="1" ht="38.25" x14ac:dyDescent="0.2">
      <c r="C66" s="144"/>
      <c r="D66" s="329"/>
      <c r="E66" s="330"/>
      <c r="F66" s="330"/>
      <c r="G66" s="330"/>
      <c r="H66" s="330"/>
      <c r="I66" s="225" t="s">
        <v>611</v>
      </c>
      <c r="J66" s="334"/>
      <c r="K66" s="334"/>
      <c r="L66" s="335"/>
      <c r="M66" s="327"/>
      <c r="N66" s="145"/>
    </row>
    <row r="67" spans="3:14" s="30" customFormat="1" ht="25.5" x14ac:dyDescent="0.2">
      <c r="C67" s="144"/>
      <c r="D67" s="329"/>
      <c r="E67" s="330"/>
      <c r="F67" s="330"/>
      <c r="G67" s="330"/>
      <c r="H67" s="330"/>
      <c r="I67" s="225" t="s">
        <v>612</v>
      </c>
      <c r="J67" s="334"/>
      <c r="K67" s="334"/>
      <c r="L67" s="335"/>
      <c r="M67" s="327"/>
      <c r="N67" s="145"/>
    </row>
    <row r="68" spans="3:14" s="30" customFormat="1" ht="25.5" x14ac:dyDescent="0.2">
      <c r="C68" s="144"/>
      <c r="D68" s="329"/>
      <c r="E68" s="330"/>
      <c r="F68" s="330"/>
      <c r="G68" s="330"/>
      <c r="H68" s="330"/>
      <c r="I68" s="225" t="s">
        <v>613</v>
      </c>
      <c r="J68" s="334"/>
      <c r="K68" s="334"/>
      <c r="L68" s="335"/>
      <c r="M68" s="328"/>
      <c r="N68" s="145"/>
    </row>
    <row r="69" spans="3:14" s="30" customFormat="1" ht="51" x14ac:dyDescent="0.2">
      <c r="C69" s="144"/>
      <c r="D69" s="329">
        <v>19</v>
      </c>
      <c r="E69" s="330" t="s">
        <v>85</v>
      </c>
      <c r="F69" s="330" t="s">
        <v>213</v>
      </c>
      <c r="G69" s="330" t="s">
        <v>337</v>
      </c>
      <c r="H69" s="330" t="s">
        <v>254</v>
      </c>
      <c r="I69" s="225" t="s">
        <v>614</v>
      </c>
      <c r="J69" s="334" t="s">
        <v>338</v>
      </c>
      <c r="K69" s="334" t="s">
        <v>339</v>
      </c>
      <c r="L69" s="335" t="s">
        <v>340</v>
      </c>
      <c r="M69" s="228" t="s">
        <v>677</v>
      </c>
      <c r="N69" s="145"/>
    </row>
    <row r="70" spans="3:14" s="30" customFormat="1" ht="51" x14ac:dyDescent="0.2">
      <c r="C70" s="144"/>
      <c r="D70" s="329"/>
      <c r="E70" s="330"/>
      <c r="F70" s="330"/>
      <c r="G70" s="330"/>
      <c r="H70" s="330"/>
      <c r="I70" s="225" t="s">
        <v>615</v>
      </c>
      <c r="J70" s="334"/>
      <c r="K70" s="334"/>
      <c r="L70" s="335"/>
      <c r="M70" s="229" t="s">
        <v>678</v>
      </c>
      <c r="N70" s="145"/>
    </row>
    <row r="71" spans="3:14" s="30" customFormat="1" ht="38.25" x14ac:dyDescent="0.2">
      <c r="C71" s="144"/>
      <c r="D71" s="329"/>
      <c r="E71" s="330"/>
      <c r="F71" s="330"/>
      <c r="G71" s="330"/>
      <c r="H71" s="330"/>
      <c r="I71" s="225" t="s">
        <v>616</v>
      </c>
      <c r="J71" s="334"/>
      <c r="K71" s="334"/>
      <c r="L71" s="334"/>
      <c r="M71" s="230"/>
      <c r="N71" s="145"/>
    </row>
    <row r="72" spans="3:14" s="30" customFormat="1" ht="38.25" x14ac:dyDescent="0.2">
      <c r="C72" s="144"/>
      <c r="D72" s="329"/>
      <c r="E72" s="330"/>
      <c r="F72" s="330"/>
      <c r="G72" s="330"/>
      <c r="H72" s="330"/>
      <c r="I72" s="225" t="s">
        <v>617</v>
      </c>
      <c r="J72" s="334"/>
      <c r="K72" s="334"/>
      <c r="L72" s="334"/>
      <c r="M72" s="230"/>
      <c r="N72" s="145"/>
    </row>
    <row r="73" spans="3:14" s="30" customFormat="1" ht="38.25" x14ac:dyDescent="0.2">
      <c r="C73" s="144"/>
      <c r="D73" s="329"/>
      <c r="E73" s="330"/>
      <c r="F73" s="330"/>
      <c r="G73" s="330"/>
      <c r="H73" s="330"/>
      <c r="I73" s="225" t="s">
        <v>618</v>
      </c>
      <c r="J73" s="334"/>
      <c r="K73" s="334"/>
      <c r="L73" s="334"/>
      <c r="M73" s="230"/>
      <c r="N73" s="145"/>
    </row>
    <row r="74" spans="3:14" s="30" customFormat="1" ht="38.25" x14ac:dyDescent="0.2">
      <c r="C74" s="144"/>
      <c r="D74" s="329"/>
      <c r="E74" s="330"/>
      <c r="F74" s="330"/>
      <c r="G74" s="330"/>
      <c r="H74" s="330"/>
      <c r="I74" s="225" t="s">
        <v>619</v>
      </c>
      <c r="J74" s="334"/>
      <c r="K74" s="334"/>
      <c r="L74" s="334"/>
      <c r="M74" s="231"/>
      <c r="N74" s="145"/>
    </row>
    <row r="75" spans="3:14" s="30" customFormat="1" ht="102" x14ac:dyDescent="0.2">
      <c r="C75" s="144"/>
      <c r="D75" s="226">
        <v>20</v>
      </c>
      <c r="E75" s="224" t="s">
        <v>538</v>
      </c>
      <c r="F75" s="224" t="s">
        <v>79</v>
      </c>
      <c r="G75" s="224" t="s">
        <v>341</v>
      </c>
      <c r="H75" s="224" t="s">
        <v>459</v>
      </c>
      <c r="I75" s="225" t="s">
        <v>620</v>
      </c>
      <c r="J75" s="227" t="s">
        <v>224</v>
      </c>
      <c r="K75" s="224" t="s">
        <v>307</v>
      </c>
      <c r="L75" s="224" t="s">
        <v>307</v>
      </c>
      <c r="M75" s="224"/>
      <c r="N75" s="145"/>
    </row>
    <row r="76" spans="3:14" s="30" customFormat="1" ht="25.5" x14ac:dyDescent="0.2">
      <c r="C76" s="144"/>
      <c r="D76" s="329">
        <v>21</v>
      </c>
      <c r="E76" s="330" t="s">
        <v>305</v>
      </c>
      <c r="F76" s="330" t="s">
        <v>543</v>
      </c>
      <c r="G76" s="330" t="s">
        <v>342</v>
      </c>
      <c r="H76" s="330" t="s">
        <v>460</v>
      </c>
      <c r="I76" s="225" t="s">
        <v>621</v>
      </c>
      <c r="J76" s="334" t="s">
        <v>461</v>
      </c>
      <c r="K76" s="330" t="s">
        <v>307</v>
      </c>
      <c r="L76" s="330" t="s">
        <v>307</v>
      </c>
      <c r="M76" s="330"/>
      <c r="N76" s="145"/>
    </row>
    <row r="77" spans="3:14" s="30" customFormat="1" ht="51" x14ac:dyDescent="0.2">
      <c r="C77" s="144"/>
      <c r="D77" s="329"/>
      <c r="E77" s="330"/>
      <c r="F77" s="330"/>
      <c r="G77" s="330"/>
      <c r="H77" s="330"/>
      <c r="I77" s="225" t="s">
        <v>622</v>
      </c>
      <c r="J77" s="334"/>
      <c r="K77" s="330"/>
      <c r="L77" s="330"/>
      <c r="M77" s="330"/>
      <c r="N77" s="145"/>
    </row>
    <row r="78" spans="3:14" s="30" customFormat="1" ht="38.25" x14ac:dyDescent="0.2">
      <c r="C78" s="144"/>
      <c r="D78" s="329">
        <v>22</v>
      </c>
      <c r="E78" s="330" t="s">
        <v>538</v>
      </c>
      <c r="F78" s="330" t="s">
        <v>544</v>
      </c>
      <c r="G78" s="330" t="s">
        <v>343</v>
      </c>
      <c r="H78" s="330" t="s">
        <v>240</v>
      </c>
      <c r="I78" s="225" t="s">
        <v>623</v>
      </c>
      <c r="J78" s="334" t="s">
        <v>227</v>
      </c>
      <c r="K78" s="330" t="s">
        <v>307</v>
      </c>
      <c r="L78" s="330" t="s">
        <v>307</v>
      </c>
      <c r="M78" s="330"/>
      <c r="N78" s="145"/>
    </row>
    <row r="79" spans="3:14" s="30" customFormat="1" ht="51" x14ac:dyDescent="0.2">
      <c r="C79" s="144"/>
      <c r="D79" s="329"/>
      <c r="E79" s="330"/>
      <c r="F79" s="330"/>
      <c r="G79" s="330"/>
      <c r="H79" s="330"/>
      <c r="I79" s="225" t="s">
        <v>691</v>
      </c>
      <c r="J79" s="334"/>
      <c r="K79" s="330"/>
      <c r="L79" s="330"/>
      <c r="M79" s="330"/>
      <c r="N79" s="145"/>
    </row>
    <row r="80" spans="3:14" s="30" customFormat="1" ht="51" x14ac:dyDescent="0.2">
      <c r="C80" s="144"/>
      <c r="D80" s="329">
        <v>23</v>
      </c>
      <c r="E80" s="330" t="s">
        <v>305</v>
      </c>
      <c r="F80" s="330" t="s">
        <v>261</v>
      </c>
      <c r="G80" s="330" t="s">
        <v>344</v>
      </c>
      <c r="H80" s="330" t="s">
        <v>262</v>
      </c>
      <c r="I80" s="225" t="s">
        <v>624</v>
      </c>
      <c r="J80" s="330" t="s">
        <v>260</v>
      </c>
      <c r="K80" s="330" t="s">
        <v>263</v>
      </c>
      <c r="L80" s="330" t="s">
        <v>263</v>
      </c>
      <c r="M80" s="334" t="s">
        <v>679</v>
      </c>
      <c r="N80" s="145"/>
    </row>
    <row r="81" spans="3:14" s="30" customFormat="1" ht="51" x14ac:dyDescent="0.2">
      <c r="C81" s="144"/>
      <c r="D81" s="329"/>
      <c r="E81" s="330"/>
      <c r="F81" s="330"/>
      <c r="G81" s="330"/>
      <c r="H81" s="330"/>
      <c r="I81" s="225" t="s">
        <v>625</v>
      </c>
      <c r="J81" s="330"/>
      <c r="K81" s="330"/>
      <c r="L81" s="330"/>
      <c r="M81" s="334"/>
      <c r="N81" s="145"/>
    </row>
    <row r="82" spans="3:14" s="30" customFormat="1" ht="38.25" x14ac:dyDescent="0.2">
      <c r="C82" s="144"/>
      <c r="D82" s="329"/>
      <c r="E82" s="330"/>
      <c r="F82" s="330"/>
      <c r="G82" s="330"/>
      <c r="H82" s="330"/>
      <c r="I82" s="225" t="s">
        <v>626</v>
      </c>
      <c r="J82" s="330"/>
      <c r="K82" s="330"/>
      <c r="L82" s="330"/>
      <c r="M82" s="334"/>
      <c r="N82" s="145"/>
    </row>
    <row r="83" spans="3:14" s="30" customFormat="1" ht="38.25" x14ac:dyDescent="0.2">
      <c r="C83" s="144"/>
      <c r="D83" s="329"/>
      <c r="E83" s="330"/>
      <c r="F83" s="330"/>
      <c r="G83" s="330"/>
      <c r="H83" s="330"/>
      <c r="I83" s="225" t="s">
        <v>627</v>
      </c>
      <c r="J83" s="330"/>
      <c r="K83" s="330"/>
      <c r="L83" s="330"/>
      <c r="M83" s="334"/>
      <c r="N83" s="145"/>
    </row>
    <row r="84" spans="3:14" s="30" customFormat="1" ht="63.75" x14ac:dyDescent="0.2">
      <c r="C84" s="144"/>
      <c r="D84" s="226">
        <v>24</v>
      </c>
      <c r="E84" s="224" t="s">
        <v>85</v>
      </c>
      <c r="F84" s="224" t="s">
        <v>86</v>
      </c>
      <c r="G84" s="224" t="s">
        <v>345</v>
      </c>
      <c r="H84" s="224" t="s">
        <v>257</v>
      </c>
      <c r="I84" s="225" t="s">
        <v>628</v>
      </c>
      <c r="J84" s="227" t="s">
        <v>258</v>
      </c>
      <c r="K84" s="224" t="s">
        <v>307</v>
      </c>
      <c r="L84" s="224" t="s">
        <v>307</v>
      </c>
      <c r="M84" s="224"/>
      <c r="N84" s="145"/>
    </row>
    <row r="85" spans="3:14" s="30" customFormat="1" ht="25.5" x14ac:dyDescent="0.2">
      <c r="C85" s="144"/>
      <c r="D85" s="329">
        <v>25</v>
      </c>
      <c r="E85" s="330" t="s">
        <v>538</v>
      </c>
      <c r="F85" s="330" t="s">
        <v>544</v>
      </c>
      <c r="G85" s="330" t="s">
        <v>346</v>
      </c>
      <c r="H85" s="330" t="s">
        <v>239</v>
      </c>
      <c r="I85" s="225" t="s">
        <v>629</v>
      </c>
      <c r="J85" s="334" t="s">
        <v>146</v>
      </c>
      <c r="K85" s="330" t="s">
        <v>307</v>
      </c>
      <c r="L85" s="330" t="s">
        <v>307</v>
      </c>
      <c r="M85" s="330"/>
      <c r="N85" s="145"/>
    </row>
    <row r="86" spans="3:14" s="30" customFormat="1" ht="81.75" customHeight="1" x14ac:dyDescent="0.2">
      <c r="C86" s="144"/>
      <c r="D86" s="329"/>
      <c r="E86" s="330"/>
      <c r="F86" s="330"/>
      <c r="G86" s="330"/>
      <c r="H86" s="330"/>
      <c r="I86" s="225" t="s">
        <v>630</v>
      </c>
      <c r="J86" s="334"/>
      <c r="K86" s="330"/>
      <c r="L86" s="330"/>
      <c r="M86" s="330"/>
      <c r="N86" s="145"/>
    </row>
    <row r="87" spans="3:14" s="30" customFormat="1" ht="38.25" x14ac:dyDescent="0.2">
      <c r="C87" s="144"/>
      <c r="D87" s="329">
        <v>26</v>
      </c>
      <c r="E87" s="330" t="s">
        <v>85</v>
      </c>
      <c r="F87" s="330" t="s">
        <v>25</v>
      </c>
      <c r="G87" s="330" t="s">
        <v>347</v>
      </c>
      <c r="H87" s="330" t="s">
        <v>259</v>
      </c>
      <c r="I87" s="225" t="s">
        <v>631</v>
      </c>
      <c r="J87" s="330" t="s">
        <v>260</v>
      </c>
      <c r="K87" s="330" t="s">
        <v>348</v>
      </c>
      <c r="L87" s="330" t="s">
        <v>348</v>
      </c>
      <c r="M87" s="330"/>
      <c r="N87" s="145"/>
    </row>
    <row r="88" spans="3:14" s="30" customFormat="1" x14ac:dyDescent="0.2">
      <c r="C88" s="144"/>
      <c r="D88" s="329"/>
      <c r="E88" s="330"/>
      <c r="F88" s="330"/>
      <c r="G88" s="330"/>
      <c r="H88" s="330"/>
      <c r="I88" s="225" t="s">
        <v>632</v>
      </c>
      <c r="J88" s="330"/>
      <c r="K88" s="330"/>
      <c r="L88" s="330"/>
      <c r="M88" s="330"/>
      <c r="N88" s="145"/>
    </row>
    <row r="89" spans="3:14" s="30" customFormat="1" ht="25.5" x14ac:dyDescent="0.2">
      <c r="C89" s="144"/>
      <c r="D89" s="329"/>
      <c r="E89" s="330"/>
      <c r="F89" s="330"/>
      <c r="G89" s="330"/>
      <c r="H89" s="330"/>
      <c r="I89" s="225" t="s">
        <v>633</v>
      </c>
      <c r="J89" s="330"/>
      <c r="K89" s="330"/>
      <c r="L89" s="330"/>
      <c r="M89" s="330"/>
      <c r="N89" s="145"/>
    </row>
    <row r="90" spans="3:14" s="30" customFormat="1" ht="38.25" x14ac:dyDescent="0.2">
      <c r="C90" s="144"/>
      <c r="D90" s="329"/>
      <c r="E90" s="330"/>
      <c r="F90" s="330"/>
      <c r="G90" s="330"/>
      <c r="H90" s="330"/>
      <c r="I90" s="225" t="s">
        <v>634</v>
      </c>
      <c r="J90" s="330"/>
      <c r="K90" s="330"/>
      <c r="L90" s="330"/>
      <c r="M90" s="330"/>
      <c r="N90" s="145"/>
    </row>
    <row r="91" spans="3:14" s="30" customFormat="1" ht="25.5" x14ac:dyDescent="0.2">
      <c r="C91" s="144"/>
      <c r="D91" s="329"/>
      <c r="E91" s="330"/>
      <c r="F91" s="330"/>
      <c r="G91" s="330"/>
      <c r="H91" s="330"/>
      <c r="I91" s="225" t="s">
        <v>635</v>
      </c>
      <c r="J91" s="330"/>
      <c r="K91" s="330"/>
      <c r="L91" s="330"/>
      <c r="M91" s="330"/>
      <c r="N91" s="145"/>
    </row>
    <row r="92" spans="3:14" s="30" customFormat="1" ht="25.5" x14ac:dyDescent="0.2">
      <c r="C92" s="144"/>
      <c r="D92" s="329">
        <v>27</v>
      </c>
      <c r="E92" s="330" t="s">
        <v>538</v>
      </c>
      <c r="F92" s="330" t="s">
        <v>539</v>
      </c>
      <c r="G92" s="330" t="s">
        <v>349</v>
      </c>
      <c r="H92" s="330" t="s">
        <v>142</v>
      </c>
      <c r="I92" s="225" t="s">
        <v>636</v>
      </c>
      <c r="J92" s="334" t="s">
        <v>143</v>
      </c>
      <c r="K92" s="330" t="s">
        <v>307</v>
      </c>
      <c r="L92" s="330" t="s">
        <v>307</v>
      </c>
      <c r="M92" s="330"/>
      <c r="N92" s="145"/>
    </row>
    <row r="93" spans="3:14" s="30" customFormat="1" ht="51" x14ac:dyDescent="0.2">
      <c r="C93" s="144"/>
      <c r="D93" s="329"/>
      <c r="E93" s="330"/>
      <c r="F93" s="330"/>
      <c r="G93" s="330"/>
      <c r="H93" s="330"/>
      <c r="I93" s="225" t="s">
        <v>637</v>
      </c>
      <c r="J93" s="334"/>
      <c r="K93" s="330"/>
      <c r="L93" s="330"/>
      <c r="M93" s="330"/>
      <c r="N93" s="145"/>
    </row>
    <row r="94" spans="3:14" s="30" customFormat="1" ht="38.25" x14ac:dyDescent="0.2">
      <c r="C94" s="144"/>
      <c r="D94" s="329"/>
      <c r="E94" s="330"/>
      <c r="F94" s="330"/>
      <c r="G94" s="330"/>
      <c r="H94" s="330"/>
      <c r="I94" s="225" t="s">
        <v>638</v>
      </c>
      <c r="J94" s="334"/>
      <c r="K94" s="330"/>
      <c r="L94" s="330"/>
      <c r="M94" s="330"/>
      <c r="N94" s="145"/>
    </row>
    <row r="95" spans="3:14" s="30" customFormat="1" ht="38.25" x14ac:dyDescent="0.2">
      <c r="C95" s="144"/>
      <c r="D95" s="329"/>
      <c r="E95" s="330"/>
      <c r="F95" s="330"/>
      <c r="G95" s="330"/>
      <c r="H95" s="330"/>
      <c r="I95" s="225" t="s">
        <v>639</v>
      </c>
      <c r="J95" s="334"/>
      <c r="K95" s="330"/>
      <c r="L95" s="330"/>
      <c r="M95" s="330"/>
      <c r="N95" s="145"/>
    </row>
    <row r="96" spans="3:14" s="30" customFormat="1" ht="51" x14ac:dyDescent="0.2">
      <c r="C96" s="144"/>
      <c r="D96" s="329"/>
      <c r="E96" s="330"/>
      <c r="F96" s="330"/>
      <c r="G96" s="330"/>
      <c r="H96" s="330"/>
      <c r="I96" s="225" t="s">
        <v>640</v>
      </c>
      <c r="J96" s="334"/>
      <c r="K96" s="330"/>
      <c r="L96" s="330"/>
      <c r="M96" s="330"/>
      <c r="N96" s="145"/>
    </row>
    <row r="97" spans="3:14" s="30" customFormat="1" ht="51" x14ac:dyDescent="0.2">
      <c r="C97" s="144"/>
      <c r="D97" s="329"/>
      <c r="E97" s="330"/>
      <c r="F97" s="330"/>
      <c r="G97" s="330"/>
      <c r="H97" s="330"/>
      <c r="I97" s="225" t="s">
        <v>641</v>
      </c>
      <c r="J97" s="334"/>
      <c r="K97" s="330"/>
      <c r="L97" s="330"/>
      <c r="M97" s="330"/>
      <c r="N97" s="145"/>
    </row>
    <row r="98" spans="3:14" s="30" customFormat="1" ht="25.5" x14ac:dyDescent="0.2">
      <c r="C98" s="144"/>
      <c r="D98" s="329"/>
      <c r="E98" s="330"/>
      <c r="F98" s="330"/>
      <c r="G98" s="330"/>
      <c r="H98" s="330"/>
      <c r="I98" s="225" t="s">
        <v>642</v>
      </c>
      <c r="J98" s="334"/>
      <c r="K98" s="330"/>
      <c r="L98" s="330"/>
      <c r="M98" s="330"/>
      <c r="N98" s="145"/>
    </row>
    <row r="99" spans="3:14" s="30" customFormat="1" ht="38.25" x14ac:dyDescent="0.2">
      <c r="C99" s="144"/>
      <c r="D99" s="329"/>
      <c r="E99" s="330"/>
      <c r="F99" s="330"/>
      <c r="G99" s="330"/>
      <c r="H99" s="330"/>
      <c r="I99" s="225" t="s">
        <v>643</v>
      </c>
      <c r="J99" s="334"/>
      <c r="K99" s="330"/>
      <c r="L99" s="330"/>
      <c r="M99" s="330"/>
      <c r="N99" s="145"/>
    </row>
    <row r="100" spans="3:14" s="30" customFormat="1" ht="76.5" x14ac:dyDescent="0.2">
      <c r="C100" s="144"/>
      <c r="D100" s="329"/>
      <c r="E100" s="330"/>
      <c r="F100" s="330"/>
      <c r="G100" s="330"/>
      <c r="H100" s="330"/>
      <c r="I100" s="225" t="s">
        <v>644</v>
      </c>
      <c r="J100" s="334"/>
      <c r="K100" s="330"/>
      <c r="L100" s="330"/>
      <c r="M100" s="330"/>
      <c r="N100" s="145"/>
    </row>
    <row r="101" spans="3:14" s="30" customFormat="1" ht="89.25" x14ac:dyDescent="0.2">
      <c r="C101" s="144"/>
      <c r="D101" s="226">
        <v>28</v>
      </c>
      <c r="E101" s="224" t="s">
        <v>151</v>
      </c>
      <c r="F101" s="224" t="s">
        <v>152</v>
      </c>
      <c r="G101" s="224" t="s">
        <v>350</v>
      </c>
      <c r="H101" s="224" t="s">
        <v>462</v>
      </c>
      <c r="I101" s="225" t="s">
        <v>645</v>
      </c>
      <c r="J101" s="227" t="s">
        <v>463</v>
      </c>
      <c r="K101" s="224" t="s">
        <v>307</v>
      </c>
      <c r="L101" s="224" t="s">
        <v>307</v>
      </c>
      <c r="M101" s="224"/>
      <c r="N101" s="145"/>
    </row>
    <row r="102" spans="3:14" s="30" customFormat="1" ht="76.5" x14ac:dyDescent="0.2">
      <c r="C102" s="144"/>
      <c r="D102" s="226">
        <v>29</v>
      </c>
      <c r="E102" s="224" t="s">
        <v>538</v>
      </c>
      <c r="F102" s="224" t="s">
        <v>544</v>
      </c>
      <c r="G102" s="224" t="s">
        <v>351</v>
      </c>
      <c r="H102" s="224" t="s">
        <v>464</v>
      </c>
      <c r="I102" s="225" t="s">
        <v>646</v>
      </c>
      <c r="J102" s="227" t="s">
        <v>226</v>
      </c>
      <c r="K102" s="224" t="s">
        <v>307</v>
      </c>
      <c r="L102" s="224" t="s">
        <v>307</v>
      </c>
      <c r="M102" s="224"/>
      <c r="N102" s="145"/>
    </row>
    <row r="103" spans="3:14" s="30" customFormat="1" ht="63.75" x14ac:dyDescent="0.2">
      <c r="C103" s="144"/>
      <c r="D103" s="329">
        <v>30</v>
      </c>
      <c r="E103" s="330" t="s">
        <v>85</v>
      </c>
      <c r="F103" s="330" t="s">
        <v>25</v>
      </c>
      <c r="G103" s="330" t="s">
        <v>352</v>
      </c>
      <c r="H103" s="330" t="s">
        <v>252</v>
      </c>
      <c r="I103" s="225" t="s">
        <v>647</v>
      </c>
      <c r="J103" s="334" t="s">
        <v>353</v>
      </c>
      <c r="K103" s="334" t="s">
        <v>354</v>
      </c>
      <c r="L103" s="334" t="s">
        <v>355</v>
      </c>
      <c r="M103" s="228" t="s">
        <v>680</v>
      </c>
      <c r="N103" s="145"/>
    </row>
    <row r="104" spans="3:14" s="30" customFormat="1" ht="38.25" x14ac:dyDescent="0.2">
      <c r="C104" s="144"/>
      <c r="D104" s="329"/>
      <c r="E104" s="330"/>
      <c r="F104" s="330"/>
      <c r="G104" s="330"/>
      <c r="H104" s="330"/>
      <c r="I104" s="225" t="s">
        <v>648</v>
      </c>
      <c r="J104" s="334"/>
      <c r="K104" s="334"/>
      <c r="L104" s="334"/>
      <c r="M104" s="232" t="s">
        <v>681</v>
      </c>
      <c r="N104" s="145"/>
    </row>
    <row r="105" spans="3:14" s="30" customFormat="1" ht="25.5" x14ac:dyDescent="0.2">
      <c r="C105" s="144"/>
      <c r="D105" s="329">
        <v>31</v>
      </c>
      <c r="E105" s="330" t="s">
        <v>305</v>
      </c>
      <c r="F105" s="330" t="s">
        <v>217</v>
      </c>
      <c r="G105" s="330" t="s">
        <v>514</v>
      </c>
      <c r="H105" s="330" t="s">
        <v>242</v>
      </c>
      <c r="I105" s="225" t="s">
        <v>649</v>
      </c>
      <c r="J105" s="334" t="s">
        <v>235</v>
      </c>
      <c r="K105" s="330" t="s">
        <v>356</v>
      </c>
      <c r="L105" s="330" t="s">
        <v>356</v>
      </c>
      <c r="M105" s="334" t="s">
        <v>682</v>
      </c>
      <c r="N105" s="145"/>
    </row>
    <row r="106" spans="3:14" s="30" customFormat="1" ht="68.25" customHeight="1" x14ac:dyDescent="0.2">
      <c r="C106" s="144"/>
      <c r="D106" s="329"/>
      <c r="E106" s="330"/>
      <c r="F106" s="330"/>
      <c r="G106" s="330"/>
      <c r="H106" s="330"/>
      <c r="I106" s="225" t="s">
        <v>650</v>
      </c>
      <c r="J106" s="334"/>
      <c r="K106" s="330"/>
      <c r="L106" s="330"/>
      <c r="M106" s="334"/>
      <c r="N106" s="145"/>
    </row>
    <row r="107" spans="3:14" s="30" customFormat="1" ht="50.25" customHeight="1" x14ac:dyDescent="0.2">
      <c r="C107" s="144"/>
      <c r="D107" s="329">
        <v>32</v>
      </c>
      <c r="E107" s="330" t="s">
        <v>545</v>
      </c>
      <c r="F107" s="330" t="s">
        <v>546</v>
      </c>
      <c r="G107" s="330" t="s">
        <v>219</v>
      </c>
      <c r="H107" s="330" t="s">
        <v>156</v>
      </c>
      <c r="I107" s="225" t="s">
        <v>651</v>
      </c>
      <c r="J107" s="334" t="s">
        <v>231</v>
      </c>
      <c r="K107" s="330" t="s">
        <v>307</v>
      </c>
      <c r="L107" s="330" t="s">
        <v>307</v>
      </c>
      <c r="M107" s="330"/>
      <c r="N107" s="145"/>
    </row>
    <row r="108" spans="3:14" s="30" customFormat="1" ht="63.75" x14ac:dyDescent="0.2">
      <c r="C108" s="144"/>
      <c r="D108" s="329"/>
      <c r="E108" s="330"/>
      <c r="F108" s="330"/>
      <c r="G108" s="330"/>
      <c r="H108" s="330"/>
      <c r="I108" s="225" t="s">
        <v>652</v>
      </c>
      <c r="J108" s="334"/>
      <c r="K108" s="330"/>
      <c r="L108" s="330"/>
      <c r="M108" s="330"/>
      <c r="N108" s="145"/>
    </row>
    <row r="109" spans="3:14" s="30" customFormat="1" ht="51" x14ac:dyDescent="0.2">
      <c r="C109" s="144"/>
      <c r="D109" s="329"/>
      <c r="E109" s="330"/>
      <c r="F109" s="330"/>
      <c r="G109" s="330"/>
      <c r="H109" s="330"/>
      <c r="I109" s="225" t="s">
        <v>653</v>
      </c>
      <c r="J109" s="334"/>
      <c r="K109" s="330"/>
      <c r="L109" s="330"/>
      <c r="M109" s="330"/>
      <c r="N109" s="145"/>
    </row>
    <row r="110" spans="3:14" s="30" customFormat="1" ht="178.5" x14ac:dyDescent="0.2">
      <c r="C110" s="144"/>
      <c r="D110" s="226">
        <v>33</v>
      </c>
      <c r="E110" s="224" t="s">
        <v>538</v>
      </c>
      <c r="F110" s="224" t="s">
        <v>539</v>
      </c>
      <c r="G110" s="224" t="s">
        <v>547</v>
      </c>
      <c r="H110" s="224" t="s">
        <v>147</v>
      </c>
      <c r="I110" s="225" t="s">
        <v>654</v>
      </c>
      <c r="J110" s="227" t="s">
        <v>233</v>
      </c>
      <c r="K110" s="227" t="s">
        <v>357</v>
      </c>
      <c r="L110" s="227" t="s">
        <v>358</v>
      </c>
      <c r="M110" s="224"/>
      <c r="N110" s="145"/>
    </row>
    <row r="111" spans="3:14" s="30" customFormat="1" ht="153" x14ac:dyDescent="0.2">
      <c r="C111" s="144"/>
      <c r="D111" s="226">
        <v>34</v>
      </c>
      <c r="E111" s="224" t="s">
        <v>538</v>
      </c>
      <c r="F111" s="224" t="s">
        <v>539</v>
      </c>
      <c r="G111" s="224" t="s">
        <v>359</v>
      </c>
      <c r="H111" s="224" t="s">
        <v>154</v>
      </c>
      <c r="I111" s="225" t="s">
        <v>655</v>
      </c>
      <c r="J111" s="227" t="s">
        <v>232</v>
      </c>
      <c r="K111" s="227" t="s">
        <v>232</v>
      </c>
      <c r="L111" s="227" t="s">
        <v>232</v>
      </c>
      <c r="M111" s="224"/>
      <c r="N111" s="145"/>
    </row>
    <row r="112" spans="3:14" s="30" customFormat="1" ht="127.5" x14ac:dyDescent="0.2">
      <c r="C112" s="144"/>
      <c r="D112" s="226">
        <v>35</v>
      </c>
      <c r="E112" s="224" t="s">
        <v>538</v>
      </c>
      <c r="F112" s="224" t="s">
        <v>548</v>
      </c>
      <c r="G112" s="224" t="s">
        <v>549</v>
      </c>
      <c r="H112" s="224" t="s">
        <v>148</v>
      </c>
      <c r="I112" s="225" t="s">
        <v>656</v>
      </c>
      <c r="J112" s="227" t="s">
        <v>81</v>
      </c>
      <c r="K112" s="227" t="s">
        <v>81</v>
      </c>
      <c r="L112" s="227" t="s">
        <v>81</v>
      </c>
      <c r="M112" s="224"/>
      <c r="N112" s="145"/>
    </row>
    <row r="113" spans="3:14" s="30" customFormat="1" ht="63.75" x14ac:dyDescent="0.2">
      <c r="C113" s="144"/>
      <c r="D113" s="226">
        <v>36</v>
      </c>
      <c r="E113" s="224" t="s">
        <v>550</v>
      </c>
      <c r="F113" s="224" t="s">
        <v>79</v>
      </c>
      <c r="G113" s="224" t="s">
        <v>360</v>
      </c>
      <c r="H113" s="224" t="s">
        <v>237</v>
      </c>
      <c r="I113" s="225" t="s">
        <v>657</v>
      </c>
      <c r="J113" s="227" t="s">
        <v>222</v>
      </c>
      <c r="K113" s="224" t="s">
        <v>688</v>
      </c>
      <c r="L113" s="227" t="s">
        <v>222</v>
      </c>
      <c r="M113" s="227" t="s">
        <v>683</v>
      </c>
      <c r="N113" s="145"/>
    </row>
    <row r="114" spans="3:14" s="30" customFormat="1" ht="38.25" x14ac:dyDescent="0.2">
      <c r="C114" s="144"/>
      <c r="D114" s="329">
        <v>37</v>
      </c>
      <c r="E114" s="330" t="s">
        <v>151</v>
      </c>
      <c r="F114" s="330" t="s">
        <v>211</v>
      </c>
      <c r="G114" s="330" t="s">
        <v>361</v>
      </c>
      <c r="H114" s="330" t="s">
        <v>362</v>
      </c>
      <c r="I114" s="225" t="s">
        <v>658</v>
      </c>
      <c r="J114" s="334" t="s">
        <v>228</v>
      </c>
      <c r="K114" s="334" t="s">
        <v>363</v>
      </c>
      <c r="L114" s="334" t="s">
        <v>364</v>
      </c>
      <c r="M114" s="330"/>
      <c r="N114" s="145"/>
    </row>
    <row r="115" spans="3:14" s="30" customFormat="1" ht="38.25" x14ac:dyDescent="0.2">
      <c r="C115" s="144"/>
      <c r="D115" s="329"/>
      <c r="E115" s="330"/>
      <c r="F115" s="330"/>
      <c r="G115" s="330"/>
      <c r="H115" s="330"/>
      <c r="I115" s="225" t="s">
        <v>659</v>
      </c>
      <c r="J115" s="334"/>
      <c r="K115" s="334"/>
      <c r="L115" s="334"/>
      <c r="M115" s="330"/>
      <c r="N115" s="145"/>
    </row>
    <row r="116" spans="3:14" s="30" customFormat="1" ht="25.5" x14ac:dyDescent="0.2">
      <c r="C116" s="144"/>
      <c r="D116" s="329"/>
      <c r="E116" s="330"/>
      <c r="F116" s="330"/>
      <c r="G116" s="330"/>
      <c r="H116" s="330"/>
      <c r="I116" s="225" t="s">
        <v>660</v>
      </c>
      <c r="J116" s="334"/>
      <c r="K116" s="334"/>
      <c r="L116" s="334"/>
      <c r="M116" s="330"/>
      <c r="N116" s="145"/>
    </row>
    <row r="117" spans="3:14" s="30" customFormat="1" ht="76.5" x14ac:dyDescent="0.2">
      <c r="C117" s="144"/>
      <c r="D117" s="226">
        <v>45</v>
      </c>
      <c r="E117" s="224" t="s">
        <v>538</v>
      </c>
      <c r="F117" s="224" t="s">
        <v>539</v>
      </c>
      <c r="G117" s="224" t="s">
        <v>373</v>
      </c>
      <c r="H117" s="224" t="s">
        <v>117</v>
      </c>
      <c r="I117" s="225" t="s">
        <v>661</v>
      </c>
      <c r="J117" s="224" t="s">
        <v>158</v>
      </c>
      <c r="K117" s="224" t="s">
        <v>158</v>
      </c>
      <c r="L117" s="224" t="s">
        <v>158</v>
      </c>
      <c r="M117" s="224"/>
      <c r="N117" s="145"/>
    </row>
    <row r="118" spans="3:14" s="30" customFormat="1" ht="51" x14ac:dyDescent="0.2">
      <c r="C118" s="144"/>
      <c r="D118" s="226">
        <v>46</v>
      </c>
      <c r="E118" s="224" t="s">
        <v>474</v>
      </c>
      <c r="F118" s="224" t="s">
        <v>210</v>
      </c>
      <c r="G118" s="224" t="s">
        <v>374</v>
      </c>
      <c r="H118" s="224" t="s">
        <v>475</v>
      </c>
      <c r="I118" s="225" t="s">
        <v>662</v>
      </c>
      <c r="J118" s="227" t="s">
        <v>223</v>
      </c>
      <c r="K118" s="224" t="s">
        <v>326</v>
      </c>
      <c r="L118" s="224" t="s">
        <v>326</v>
      </c>
      <c r="M118" s="224"/>
      <c r="N118" s="145"/>
    </row>
    <row r="119" spans="3:14" s="30" customFormat="1" ht="89.25" x14ac:dyDescent="0.2">
      <c r="C119" s="144"/>
      <c r="D119" s="226">
        <v>47</v>
      </c>
      <c r="E119" s="224" t="s">
        <v>474</v>
      </c>
      <c r="F119" s="224" t="s">
        <v>216</v>
      </c>
      <c r="G119" s="224" t="s">
        <v>476</v>
      </c>
      <c r="H119" s="224" t="s">
        <v>477</v>
      </c>
      <c r="I119" s="225" t="s">
        <v>663</v>
      </c>
      <c r="J119" s="224" t="s">
        <v>478</v>
      </c>
      <c r="K119" s="227" t="s">
        <v>479</v>
      </c>
      <c r="L119" s="224" t="s">
        <v>478</v>
      </c>
      <c r="M119" s="224"/>
      <c r="N119" s="145"/>
    </row>
    <row r="120" spans="3:14" s="30" customFormat="1" ht="63.75" x14ac:dyDescent="0.2">
      <c r="C120" s="144"/>
      <c r="D120" s="329">
        <v>48</v>
      </c>
      <c r="E120" s="330" t="s">
        <v>305</v>
      </c>
      <c r="F120" s="330" t="s">
        <v>216</v>
      </c>
      <c r="G120" s="330" t="s">
        <v>480</v>
      </c>
      <c r="H120" s="330" t="s">
        <v>481</v>
      </c>
      <c r="I120" s="331" t="s">
        <v>664</v>
      </c>
      <c r="J120" s="330" t="s">
        <v>478</v>
      </c>
      <c r="K120" s="228" t="s">
        <v>482</v>
      </c>
      <c r="L120" s="330" t="s">
        <v>478</v>
      </c>
      <c r="M120" s="330"/>
      <c r="N120" s="145"/>
    </row>
    <row r="121" spans="3:14" s="30" customFormat="1" ht="105" customHeight="1" x14ac:dyDescent="0.2">
      <c r="C121" s="144"/>
      <c r="D121" s="329"/>
      <c r="E121" s="330"/>
      <c r="F121" s="330"/>
      <c r="G121" s="330"/>
      <c r="H121" s="330"/>
      <c r="I121" s="331"/>
      <c r="J121" s="332"/>
      <c r="K121" s="228" t="s">
        <v>483</v>
      </c>
      <c r="L121" s="333"/>
      <c r="M121" s="330"/>
      <c r="N121" s="145"/>
    </row>
    <row r="122" spans="3:14" s="30" customFormat="1" ht="102" x14ac:dyDescent="0.2">
      <c r="C122" s="144"/>
      <c r="D122" s="226">
        <v>49</v>
      </c>
      <c r="E122" s="224" t="s">
        <v>371</v>
      </c>
      <c r="F122" s="224" t="s">
        <v>372</v>
      </c>
      <c r="G122" s="224" t="s">
        <v>509</v>
      </c>
      <c r="H122" s="224" t="s">
        <v>484</v>
      </c>
      <c r="I122" s="225" t="s">
        <v>665</v>
      </c>
      <c r="J122" s="227" t="s">
        <v>485</v>
      </c>
      <c r="K122" s="233"/>
      <c r="L122" s="224"/>
      <c r="M122" s="224"/>
      <c r="N122" s="145"/>
    </row>
    <row r="123" spans="3:14" s="30" customFormat="1" ht="102" x14ac:dyDescent="0.2">
      <c r="C123" s="144"/>
      <c r="D123" s="226">
        <v>50</v>
      </c>
      <c r="E123" s="224" t="s">
        <v>371</v>
      </c>
      <c r="F123" s="224" t="s">
        <v>468</v>
      </c>
      <c r="G123" s="224" t="s">
        <v>508</v>
      </c>
      <c r="H123" s="224" t="s">
        <v>486</v>
      </c>
      <c r="I123" s="225" t="s">
        <v>666</v>
      </c>
      <c r="J123" s="227" t="s">
        <v>487</v>
      </c>
      <c r="K123" s="224"/>
      <c r="L123" s="224"/>
      <c r="M123" s="224"/>
      <c r="N123" s="145"/>
    </row>
    <row r="124" spans="3:14" s="30" customFormat="1" ht="102" x14ac:dyDescent="0.2">
      <c r="C124" s="144"/>
      <c r="D124" s="226">
        <v>51</v>
      </c>
      <c r="E124" s="224" t="s">
        <v>371</v>
      </c>
      <c r="F124" s="224" t="s">
        <v>468</v>
      </c>
      <c r="G124" s="224" t="s">
        <v>513</v>
      </c>
      <c r="H124" s="224" t="s">
        <v>488</v>
      </c>
      <c r="I124" s="225" t="s">
        <v>667</v>
      </c>
      <c r="J124" s="227" t="s">
        <v>489</v>
      </c>
      <c r="K124" s="224" t="s">
        <v>307</v>
      </c>
      <c r="L124" s="224" t="s">
        <v>307</v>
      </c>
      <c r="M124" s="224"/>
      <c r="N124" s="145"/>
    </row>
    <row r="125" spans="3:14" s="30" customFormat="1" ht="127.5" x14ac:dyDescent="0.2">
      <c r="C125" s="144"/>
      <c r="D125" s="226">
        <v>52</v>
      </c>
      <c r="E125" s="224" t="s">
        <v>371</v>
      </c>
      <c r="F125" s="224" t="s">
        <v>468</v>
      </c>
      <c r="G125" s="224" t="s">
        <v>684</v>
      </c>
      <c r="H125" s="224" t="s">
        <v>490</v>
      </c>
      <c r="I125" s="225" t="s">
        <v>668</v>
      </c>
      <c r="J125" s="227" t="s">
        <v>491</v>
      </c>
      <c r="K125" s="224" t="s">
        <v>307</v>
      </c>
      <c r="L125" s="224" t="s">
        <v>307</v>
      </c>
      <c r="M125" s="224"/>
      <c r="N125" s="145"/>
    </row>
    <row r="126" spans="3:14" s="30" customFormat="1" ht="127.5" x14ac:dyDescent="0.2">
      <c r="C126" s="144"/>
      <c r="D126" s="226">
        <v>53</v>
      </c>
      <c r="E126" s="224" t="s">
        <v>371</v>
      </c>
      <c r="F126" s="224" t="s">
        <v>468</v>
      </c>
      <c r="G126" s="224" t="s">
        <v>510</v>
      </c>
      <c r="H126" s="224" t="s">
        <v>492</v>
      </c>
      <c r="I126" s="225" t="s">
        <v>669</v>
      </c>
      <c r="J126" s="227" t="s">
        <v>493</v>
      </c>
      <c r="K126" s="224" t="s">
        <v>307</v>
      </c>
      <c r="L126" s="224" t="s">
        <v>307</v>
      </c>
      <c r="M126" s="224"/>
      <c r="N126" s="145"/>
    </row>
    <row r="127" spans="3:14" s="30" customFormat="1" ht="63.75" x14ac:dyDescent="0.2">
      <c r="C127" s="144"/>
      <c r="D127" s="226">
        <v>55</v>
      </c>
      <c r="E127" s="224" t="s">
        <v>85</v>
      </c>
      <c r="F127" s="224" t="s">
        <v>370</v>
      </c>
      <c r="G127" s="224" t="s">
        <v>531</v>
      </c>
      <c r="H127" s="224" t="s">
        <v>497</v>
      </c>
      <c r="I127" s="225" t="s">
        <v>670</v>
      </c>
      <c r="J127" s="227" t="s">
        <v>498</v>
      </c>
      <c r="K127" s="227" t="s">
        <v>498</v>
      </c>
      <c r="L127" s="227" t="s">
        <v>499</v>
      </c>
      <c r="M127" s="224"/>
      <c r="N127" s="145"/>
    </row>
    <row r="128" spans="3:14" s="30" customFormat="1" ht="89.25" x14ac:dyDescent="0.2">
      <c r="C128" s="144"/>
      <c r="D128" s="226">
        <v>54</v>
      </c>
      <c r="E128" s="224" t="s">
        <v>371</v>
      </c>
      <c r="F128" s="224" t="s">
        <v>494</v>
      </c>
      <c r="G128" s="224" t="s">
        <v>511</v>
      </c>
      <c r="H128" s="224" t="s">
        <v>495</v>
      </c>
      <c r="I128" s="223" t="s">
        <v>501</v>
      </c>
      <c r="J128" s="227" t="s">
        <v>496</v>
      </c>
      <c r="K128" s="224" t="s">
        <v>307</v>
      </c>
      <c r="L128" s="224" t="s">
        <v>307</v>
      </c>
      <c r="M128" s="224"/>
      <c r="N128" s="145"/>
    </row>
    <row r="129" spans="3:14" s="30" customFormat="1" ht="127.5" x14ac:dyDescent="0.2">
      <c r="C129" s="144"/>
      <c r="D129" s="226">
        <v>38</v>
      </c>
      <c r="E129" s="224" t="s">
        <v>538</v>
      </c>
      <c r="F129" s="224" t="s">
        <v>548</v>
      </c>
      <c r="G129" s="224" t="s">
        <v>551</v>
      </c>
      <c r="H129" s="224" t="s">
        <v>465</v>
      </c>
      <c r="I129" s="223" t="s">
        <v>466</v>
      </c>
      <c r="J129" s="227" t="s">
        <v>467</v>
      </c>
      <c r="K129" s="224" t="s">
        <v>307</v>
      </c>
      <c r="L129" s="224" t="s">
        <v>307</v>
      </c>
      <c r="M129" s="224"/>
      <c r="N129" s="145"/>
    </row>
    <row r="130" spans="3:14" s="30" customFormat="1" ht="95.25" customHeight="1" x14ac:dyDescent="0.2">
      <c r="C130" s="144"/>
      <c r="D130" s="226">
        <v>39</v>
      </c>
      <c r="E130" s="224" t="s">
        <v>371</v>
      </c>
      <c r="F130" s="224" t="s">
        <v>468</v>
      </c>
      <c r="G130" s="224" t="s">
        <v>469</v>
      </c>
      <c r="H130" s="224" t="s">
        <v>470</v>
      </c>
      <c r="I130" s="223" t="s">
        <v>706</v>
      </c>
      <c r="J130" s="252" t="s">
        <v>707</v>
      </c>
      <c r="K130" s="252" t="s">
        <v>707</v>
      </c>
      <c r="L130" s="252" t="s">
        <v>707</v>
      </c>
      <c r="M130" s="224"/>
      <c r="N130" s="145"/>
    </row>
    <row r="131" spans="3:14" s="30" customFormat="1" ht="114.75" x14ac:dyDescent="0.2">
      <c r="C131" s="144"/>
      <c r="D131" s="226">
        <v>40</v>
      </c>
      <c r="E131" s="224" t="s">
        <v>305</v>
      </c>
      <c r="F131" s="224" t="s">
        <v>218</v>
      </c>
      <c r="G131" s="224" t="s">
        <v>502</v>
      </c>
      <c r="H131" s="224" t="s">
        <v>244</v>
      </c>
      <c r="I131" s="223" t="s">
        <v>500</v>
      </c>
      <c r="J131" s="224" t="s">
        <v>158</v>
      </c>
      <c r="K131" s="224"/>
      <c r="L131" s="224"/>
      <c r="M131" s="224"/>
      <c r="N131" s="145"/>
    </row>
    <row r="132" spans="3:14" s="30" customFormat="1" ht="140.25" x14ac:dyDescent="0.2">
      <c r="C132" s="144"/>
      <c r="D132" s="226">
        <v>41</v>
      </c>
      <c r="E132" s="224" t="s">
        <v>305</v>
      </c>
      <c r="F132" s="224" t="s">
        <v>218</v>
      </c>
      <c r="G132" s="224" t="s">
        <v>503</v>
      </c>
      <c r="H132" s="224" t="s">
        <v>471</v>
      </c>
      <c r="I132" s="223" t="s">
        <v>500</v>
      </c>
      <c r="J132" s="224" t="s">
        <v>158</v>
      </c>
      <c r="K132" s="224"/>
      <c r="L132" s="224"/>
      <c r="M132" s="224"/>
      <c r="N132" s="145"/>
    </row>
    <row r="133" spans="3:14" s="30" customFormat="1" ht="102" x14ac:dyDescent="0.2">
      <c r="C133" s="144"/>
      <c r="D133" s="226">
        <v>42</v>
      </c>
      <c r="E133" s="224" t="s">
        <v>365</v>
      </c>
      <c r="F133" s="224" t="s">
        <v>218</v>
      </c>
      <c r="G133" s="224" t="s">
        <v>366</v>
      </c>
      <c r="H133" s="224" t="s">
        <v>472</v>
      </c>
      <c r="I133" s="225" t="s">
        <v>671</v>
      </c>
      <c r="J133" s="224" t="s">
        <v>158</v>
      </c>
      <c r="K133" s="224"/>
      <c r="L133" s="224"/>
      <c r="M133" s="224"/>
      <c r="N133" s="145"/>
    </row>
    <row r="134" spans="3:14" s="30" customFormat="1" ht="102" x14ac:dyDescent="0.2">
      <c r="C134" s="144"/>
      <c r="D134" s="226">
        <v>43</v>
      </c>
      <c r="E134" s="224" t="s">
        <v>538</v>
      </c>
      <c r="F134" s="224" t="s">
        <v>79</v>
      </c>
      <c r="G134" s="224" t="s">
        <v>367</v>
      </c>
      <c r="H134" s="224" t="s">
        <v>149</v>
      </c>
      <c r="I134" s="223" t="s">
        <v>368</v>
      </c>
      <c r="J134" s="227" t="s">
        <v>82</v>
      </c>
      <c r="K134" s="227" t="s">
        <v>82</v>
      </c>
      <c r="L134" s="227" t="s">
        <v>82</v>
      </c>
      <c r="M134" s="227" t="s">
        <v>685</v>
      </c>
      <c r="N134" s="145"/>
    </row>
    <row r="135" spans="3:14" s="30" customFormat="1" ht="178.5" x14ac:dyDescent="0.2">
      <c r="C135" s="144"/>
      <c r="D135" s="226">
        <v>44</v>
      </c>
      <c r="E135" s="224" t="s">
        <v>538</v>
      </c>
      <c r="F135" s="224" t="s">
        <v>79</v>
      </c>
      <c r="G135" s="224" t="s">
        <v>150</v>
      </c>
      <c r="H135" s="224" t="s">
        <v>473</v>
      </c>
      <c r="I135" s="223" t="s">
        <v>369</v>
      </c>
      <c r="J135" s="227" t="s">
        <v>83</v>
      </c>
      <c r="K135" s="224" t="s">
        <v>307</v>
      </c>
      <c r="L135" s="224" t="s">
        <v>307</v>
      </c>
      <c r="M135" s="224"/>
      <c r="N135" s="145"/>
    </row>
    <row r="136" spans="3:14" s="30" customFormat="1" ht="114.75" x14ac:dyDescent="0.2">
      <c r="C136" s="144"/>
      <c r="D136" s="337">
        <v>56</v>
      </c>
      <c r="E136" s="337" t="s">
        <v>371</v>
      </c>
      <c r="F136" s="337" t="s">
        <v>468</v>
      </c>
      <c r="G136" s="337" t="s">
        <v>686</v>
      </c>
      <c r="H136" s="337" t="s">
        <v>535</v>
      </c>
      <c r="I136" s="338" t="s">
        <v>534</v>
      </c>
      <c r="J136" s="227" t="s">
        <v>533</v>
      </c>
      <c r="K136" s="224" t="s">
        <v>307</v>
      </c>
      <c r="L136" s="224" t="s">
        <v>307</v>
      </c>
      <c r="M136" s="224"/>
      <c r="N136" s="145"/>
    </row>
    <row r="137" spans="3:14" s="30" customFormat="1" ht="63.75" x14ac:dyDescent="0.2">
      <c r="C137" s="144"/>
      <c r="D137" s="340"/>
      <c r="E137" s="340"/>
      <c r="F137" s="340"/>
      <c r="G137" s="340"/>
      <c r="H137" s="340"/>
      <c r="I137" s="339"/>
      <c r="J137" s="234" t="s">
        <v>536</v>
      </c>
      <c r="K137" s="224" t="s">
        <v>307</v>
      </c>
      <c r="L137" s="224" t="s">
        <v>307</v>
      </c>
      <c r="M137" s="207"/>
      <c r="N137" s="145"/>
    </row>
    <row r="138" spans="3:14" s="30" customFormat="1" ht="76.5" x14ac:dyDescent="0.2">
      <c r="C138" s="144"/>
      <c r="D138" s="193">
        <v>57</v>
      </c>
      <c r="E138" s="187" t="s">
        <v>696</v>
      </c>
      <c r="F138" s="187" t="s">
        <v>697</v>
      </c>
      <c r="G138" s="187" t="s">
        <v>704</v>
      </c>
      <c r="H138" s="187" t="s">
        <v>698</v>
      </c>
      <c r="I138" s="235" t="s">
        <v>699</v>
      </c>
      <c r="J138" s="234" t="s">
        <v>700</v>
      </c>
      <c r="K138" s="234" t="s">
        <v>701</v>
      </c>
      <c r="L138" s="234" t="s">
        <v>702</v>
      </c>
      <c r="M138" s="207"/>
      <c r="N138" s="145"/>
    </row>
    <row r="139" spans="3:14" s="30" customFormat="1" x14ac:dyDescent="0.2">
      <c r="C139" s="144"/>
      <c r="D139" s="196"/>
      <c r="E139" s="196"/>
      <c r="F139" s="196"/>
      <c r="G139" s="196"/>
      <c r="H139" s="196"/>
      <c r="I139" s="196"/>
      <c r="J139" s="196"/>
      <c r="K139" s="196"/>
      <c r="L139" s="196"/>
      <c r="M139" s="196"/>
      <c r="N139" s="145"/>
    </row>
    <row r="140" spans="3:14" ht="13.5" thickBot="1" x14ac:dyDescent="0.25">
      <c r="C140" s="146"/>
      <c r="D140" s="102"/>
      <c r="E140" s="102"/>
      <c r="F140" s="102"/>
      <c r="G140" s="102"/>
      <c r="H140" s="102"/>
      <c r="I140" s="102"/>
      <c r="J140" s="102"/>
      <c r="K140" s="102"/>
      <c r="L140" s="102"/>
      <c r="M140" s="102"/>
      <c r="N140" s="147"/>
    </row>
    <row r="141" spans="3:14" ht="13.5" thickTop="1" x14ac:dyDescent="0.2"/>
  </sheetData>
  <sheetProtection algorithmName="SHA-512" hashValue="ZWBatyfsJPoFO8FYc23/38IVurzrKoqGFkg1Rgl9PrJLNnEK3kWaOkY/inQ4VfmW9ETUM4YsEZ7h94VsSwRy9g==" saltValue="WgFSC8GYpQdqgxj9aoGpWQ==" spinCount="100000" sheet="1" objects="1" scenarios="1"/>
  <customSheetViews>
    <customSheetView guid="{DD1A3A82-DCAE-430F-90AE-86B6B1C2722B}" showGridLines="0" fitToPage="1" printArea="1" topLeftCell="B1">
      <selection activeCell="D5" sqref="D5"/>
      <pageMargins left="0.23622047244094491" right="0.23622047244094491" top="0.74803149606299213" bottom="0.74803149606299213" header="0.31496062992125984" footer="0.31496062992125984"/>
      <printOptions horizontalCentered="1"/>
      <pageSetup paperSize="9" scale="59" fitToHeight="0" orientation="landscape" r:id="rId1"/>
      <headerFooter alignWithMargins="0">
        <oddHeader>&amp;LCAST&amp;CApplying information resources&amp;R&amp;D&amp;T</oddHeader>
        <oddFooter>Page &amp;P of &amp;N</oddFooter>
      </headerFooter>
    </customSheetView>
    <customSheetView guid="{998CFACD-DB28-415A-9D1F-8753DC61514C}" showPageBreaks="1" showGridLines="0" showRowCol="0" fitToPage="1" printArea="1" topLeftCell="B1">
      <pane xSplit="6" ySplit="7" topLeftCell="H8" activePane="bottomRight" state="frozen"/>
      <selection pane="bottomRight" activeCell="D7" sqref="D7"/>
      <pageMargins left="0.23622047244094491" right="0.23622047244094491" top="0.74803149606299213" bottom="0.74803149606299213" header="0.31496062992125984" footer="0.31496062992125984"/>
      <printOptions horizontalCentered="1"/>
      <pageSetup paperSize="9" scale="55" fitToHeight="0" orientation="landscape" r:id="rId2"/>
      <headerFooter alignWithMargins="0">
        <oddHeader>&amp;LCAST&amp;CApplying information resources&amp;R&amp;D&amp;T</oddHeader>
        <oddFooter>Page &amp;P of &amp;N</oddFooter>
      </headerFooter>
    </customSheetView>
  </customSheetViews>
  <mergeCells count="211">
    <mergeCell ref="I136:I137"/>
    <mergeCell ref="H136:H137"/>
    <mergeCell ref="G136:G137"/>
    <mergeCell ref="F136:F137"/>
    <mergeCell ref="E136:E137"/>
    <mergeCell ref="D136:D137"/>
    <mergeCell ref="D40:D42"/>
    <mergeCell ref="E40:E42"/>
    <mergeCell ref="F40:F42"/>
    <mergeCell ref="G40:G42"/>
    <mergeCell ref="D44:D47"/>
    <mergeCell ref="E44:E47"/>
    <mergeCell ref="F44:F47"/>
    <mergeCell ref="G44:G47"/>
    <mergeCell ref="H44:H47"/>
    <mergeCell ref="D92:D100"/>
    <mergeCell ref="E92:E100"/>
    <mergeCell ref="F92:F100"/>
    <mergeCell ref="G92:G100"/>
    <mergeCell ref="H92:H100"/>
    <mergeCell ref="G48:G50"/>
    <mergeCell ref="E56:E68"/>
    <mergeCell ref="F56:F68"/>
    <mergeCell ref="G56:G68"/>
    <mergeCell ref="D31:D36"/>
    <mergeCell ref="E31:E36"/>
    <mergeCell ref="F31:F36"/>
    <mergeCell ref="G31:G36"/>
    <mergeCell ref="H31:H36"/>
    <mergeCell ref="J31:J36"/>
    <mergeCell ref="K31:K36"/>
    <mergeCell ref="D38:D39"/>
    <mergeCell ref="E38:E39"/>
    <mergeCell ref="F38:F39"/>
    <mergeCell ref="G38:G39"/>
    <mergeCell ref="H38:H39"/>
    <mergeCell ref="J38:J39"/>
    <mergeCell ref="K38:K39"/>
    <mergeCell ref="D27:D29"/>
    <mergeCell ref="E27:E29"/>
    <mergeCell ref="F27:F29"/>
    <mergeCell ref="G27:G29"/>
    <mergeCell ref="H27:H29"/>
    <mergeCell ref="J27:J29"/>
    <mergeCell ref="K27:K29"/>
    <mergeCell ref="L27:L29"/>
    <mergeCell ref="M27:M29"/>
    <mergeCell ref="D51:D55"/>
    <mergeCell ref="E51:E55"/>
    <mergeCell ref="F51:F55"/>
    <mergeCell ref="G51:G55"/>
    <mergeCell ref="J51:J55"/>
    <mergeCell ref="K51:K55"/>
    <mergeCell ref="L51:L55"/>
    <mergeCell ref="M51:M55"/>
    <mergeCell ref="D48:D50"/>
    <mergeCell ref="E48:E50"/>
    <mergeCell ref="F48:F50"/>
    <mergeCell ref="H51:H55"/>
    <mergeCell ref="D80:D83"/>
    <mergeCell ref="E80:E83"/>
    <mergeCell ref="F80:F83"/>
    <mergeCell ref="G80:G83"/>
    <mergeCell ref="H80:H83"/>
    <mergeCell ref="J80:J83"/>
    <mergeCell ref="K80:K83"/>
    <mergeCell ref="L80:L83"/>
    <mergeCell ref="M80:M83"/>
    <mergeCell ref="J92:J100"/>
    <mergeCell ref="K92:K100"/>
    <mergeCell ref="L92:L100"/>
    <mergeCell ref="M92:M100"/>
    <mergeCell ref="D11:D13"/>
    <mergeCell ref="E11:E13"/>
    <mergeCell ref="F11:F13"/>
    <mergeCell ref="G11:G13"/>
    <mergeCell ref="H11:H13"/>
    <mergeCell ref="J11:J13"/>
    <mergeCell ref="K11:K13"/>
    <mergeCell ref="L11:L13"/>
    <mergeCell ref="M11:M13"/>
    <mergeCell ref="D16:D23"/>
    <mergeCell ref="E16:E23"/>
    <mergeCell ref="F16:F23"/>
    <mergeCell ref="G16:G23"/>
    <mergeCell ref="H16:H23"/>
    <mergeCell ref="J16:J23"/>
    <mergeCell ref="K16:K23"/>
    <mergeCell ref="L16:L23"/>
    <mergeCell ref="M16:M23"/>
    <mergeCell ref="D24:D26"/>
    <mergeCell ref="E24:E26"/>
    <mergeCell ref="F24:F26"/>
    <mergeCell ref="G24:G26"/>
    <mergeCell ref="H24:H26"/>
    <mergeCell ref="J24:J26"/>
    <mergeCell ref="K24:K26"/>
    <mergeCell ref="L24:L26"/>
    <mergeCell ref="M24:M26"/>
    <mergeCell ref="L31:L36"/>
    <mergeCell ref="M31:M36"/>
    <mergeCell ref="L38:L39"/>
    <mergeCell ref="M38:M39"/>
    <mergeCell ref="H48:H50"/>
    <mergeCell ref="J48:J50"/>
    <mergeCell ref="K48:K50"/>
    <mergeCell ref="L48:L50"/>
    <mergeCell ref="M48:M50"/>
    <mergeCell ref="H40:H42"/>
    <mergeCell ref="J44:J47"/>
    <mergeCell ref="K44:K47"/>
    <mergeCell ref="L44:L47"/>
    <mergeCell ref="M44:M47"/>
    <mergeCell ref="J40:J42"/>
    <mergeCell ref="K40:K42"/>
    <mergeCell ref="L40:L42"/>
    <mergeCell ref="M40:M42"/>
    <mergeCell ref="H56:H68"/>
    <mergeCell ref="J56:J68"/>
    <mergeCell ref="K56:K68"/>
    <mergeCell ref="L56:L68"/>
    <mergeCell ref="D69:D74"/>
    <mergeCell ref="E69:E74"/>
    <mergeCell ref="F69:F74"/>
    <mergeCell ref="G69:G74"/>
    <mergeCell ref="H69:H74"/>
    <mergeCell ref="J69:J74"/>
    <mergeCell ref="K69:K74"/>
    <mergeCell ref="L69:L74"/>
    <mergeCell ref="D56:D68"/>
    <mergeCell ref="D76:D77"/>
    <mergeCell ref="E76:E77"/>
    <mergeCell ref="F76:F77"/>
    <mergeCell ref="G76:G77"/>
    <mergeCell ref="H76:H77"/>
    <mergeCell ref="J76:J77"/>
    <mergeCell ref="K76:K77"/>
    <mergeCell ref="L76:L77"/>
    <mergeCell ref="M76:M77"/>
    <mergeCell ref="D78:D79"/>
    <mergeCell ref="E78:E79"/>
    <mergeCell ref="F78:F79"/>
    <mergeCell ref="G78:G79"/>
    <mergeCell ref="H78:H79"/>
    <mergeCell ref="J78:J79"/>
    <mergeCell ref="K78:K79"/>
    <mergeCell ref="L78:L79"/>
    <mergeCell ref="M78:M79"/>
    <mergeCell ref="E85:E86"/>
    <mergeCell ref="F85:F86"/>
    <mergeCell ref="G85:G86"/>
    <mergeCell ref="H85:H86"/>
    <mergeCell ref="J85:J86"/>
    <mergeCell ref="K85:K86"/>
    <mergeCell ref="L85:L86"/>
    <mergeCell ref="M85:M86"/>
    <mergeCell ref="D87:D91"/>
    <mergeCell ref="E87:E91"/>
    <mergeCell ref="F87:F91"/>
    <mergeCell ref="G87:G91"/>
    <mergeCell ref="H87:H91"/>
    <mergeCell ref="J87:J91"/>
    <mergeCell ref="K87:K91"/>
    <mergeCell ref="L87:L91"/>
    <mergeCell ref="M87:M91"/>
    <mergeCell ref="D85:D86"/>
    <mergeCell ref="H107:H109"/>
    <mergeCell ref="J107:J109"/>
    <mergeCell ref="K107:K109"/>
    <mergeCell ref="L107:L109"/>
    <mergeCell ref="M107:M109"/>
    <mergeCell ref="D103:D104"/>
    <mergeCell ref="E103:E104"/>
    <mergeCell ref="F103:F104"/>
    <mergeCell ref="G103:G104"/>
    <mergeCell ref="H103:H104"/>
    <mergeCell ref="J103:J104"/>
    <mergeCell ref="K103:K104"/>
    <mergeCell ref="L103:L104"/>
    <mergeCell ref="D105:D106"/>
    <mergeCell ref="E105:E106"/>
    <mergeCell ref="F105:F106"/>
    <mergeCell ref="H105:H106"/>
    <mergeCell ref="J105:J106"/>
    <mergeCell ref="K105:K106"/>
    <mergeCell ref="L105:L106"/>
    <mergeCell ref="G105:G106"/>
    <mergeCell ref="M57:M68"/>
    <mergeCell ref="D120:D121"/>
    <mergeCell ref="E120:E121"/>
    <mergeCell ref="F120:F121"/>
    <mergeCell ref="G120:G121"/>
    <mergeCell ref="H120:H121"/>
    <mergeCell ref="I120:I121"/>
    <mergeCell ref="J120:J121"/>
    <mergeCell ref="L120:L121"/>
    <mergeCell ref="M120:M121"/>
    <mergeCell ref="D114:D116"/>
    <mergeCell ref="E114:E116"/>
    <mergeCell ref="F114:F116"/>
    <mergeCell ref="G114:G116"/>
    <mergeCell ref="H114:H116"/>
    <mergeCell ref="J114:J116"/>
    <mergeCell ref="K114:K116"/>
    <mergeCell ref="L114:L116"/>
    <mergeCell ref="M114:M116"/>
    <mergeCell ref="M105:M106"/>
    <mergeCell ref="D107:D109"/>
    <mergeCell ref="E107:E109"/>
    <mergeCell ref="F107:F109"/>
    <mergeCell ref="G107:G109"/>
  </mergeCells>
  <dataValidations disablePrompts="1" count="33">
    <dataValidation allowBlank="1" showInputMessage="1" showErrorMessage="1" promptTitle="Activity B.2:" prompt="Design a consultative &amp; participatory process for the development of the country approach to safeguards." sqref="I8 I35 I46 I54 I61 I72 I93"/>
    <dataValidation allowBlank="1" showInputMessage="1" showErrorMessage="1" promptTitle="Activity D.2:" prompt="Develop/adapt indicators related to REDD+ safeguards." sqref="I9 I14 I47 I62 I95 I104"/>
    <dataValidation allowBlank="1" showInputMessage="1" showErrorMessage="1" promptTitle="Activity B.3:" prompt="Define objectives of the country approach to safeguards, identifying key social and environmental issues for the country." sqref="I10:I11 I17 I26 I29 I41 I103 I108 I111 I122:I124"/>
    <dataValidation allowBlank="1" showInputMessage="1" showErrorMessage="1" promptTitle="Activity C.1:" prompt="Conduct a gap analysis of existing PLRs." sqref="I12 I55 I105 I117 I119:I121"/>
    <dataValidation allowBlank="1" showInputMessage="1" showErrorMessage="1" promptTitle="Activity C.2:" prompt="Develop new PLRs and/or amend existing PLRs (as necessary)." sqref="I13 I37 I106 I125"/>
    <dataValidation allowBlank="1" showInputMessage="1" showErrorMessage="1" promptTitle="Activity A.5:" prompt="Develop the capacity of stakeholders to engage in the development of the country approach to safeguards." sqref="I15 I25 I28 I34 I44 I50 I52 I58 I113 I127"/>
    <dataValidation allowBlank="1" showInputMessage="1" showErrorMessage="1" promptTitle="Activity B.1:" prompt="Define institutional and procedural arrangements for the country approach to safeguards." sqref="I16 I45 I60 I71"/>
    <dataValidation allowBlank="1" showInputMessage="1" showErrorMessage="1" promptTitle="Activities:" prompt="D.1 - Conduct a gap analysis of existing information systems._x000a_D.2 - Develop/adapt indicators related to REDD+ safeguards._x000a_D.3 - Apply methods and methodologies for the collection of information._x000a_D.4 - Validate the methodological approach." sqref="I18"/>
    <dataValidation allowBlank="1" showInputMessage="1" showErrorMessage="1" promptTitle="Activity E.1:" prompt="Develop a framework for the provision of information." sqref="I19 I39 I65 I80 I89 I97 I138"/>
    <dataValidation allowBlank="1" showInputMessage="1" showErrorMessage="1" promptTitle="Activity E.2:" prompt="Develop quality assurance procedures for the safeguard information." sqref="I20 I66 I73 I81 I90 I98 I118"/>
    <dataValidation allowBlank="1" showInputMessage="1" showErrorMessage="1" promptTitle="Activity E.3:" prompt="Conduct a multi-stakeholder analysis and assessment of safeguard information." sqref="I21 I67 I74 I77 I82 I91 I99"/>
    <dataValidation allowBlank="1" showInputMessage="1" showErrorMessage="1" promptTitle="Activity E.4:" prompt="Develop an approach to store and manage safeguard-related information over time." sqref="I22 I68 I83"/>
    <dataValidation allowBlank="1" showInputMessage="1" showErrorMessage="1" promptTitle="Activity E.5:" prompt="Share publically information on how safeguards are being addressed and respected." sqref="I23 I100"/>
    <dataValidation allowBlank="1" showInputMessage="1" showErrorMessage="1" promptTitle="Activities:" prompt="A.1 - Conduct a stakeholder mapping exercise._x000a_A.2 - Develop a process to inform and engage REDD+ stakeholders." sqref="I75 I24 I27 I49"/>
    <dataValidation allowBlank="1" showInputMessage="1" showErrorMessage="1" promptTitle="Activity D.3:" prompt="Apply methods and methodologies for the collection of information." sqref="I30 I63 I84 I86:I87 I101"/>
    <dataValidation allowBlank="1" showInputMessage="1" showErrorMessage="1" promptTitle="Activity A.1:" prompt="Conduct a stakeholder mapping exercise." sqref="I31"/>
    <dataValidation allowBlank="1" showInputMessage="1" showErrorMessage="1" promptTitle="Activity A.3:" prompt="Raise awareness of the concept of REDD+ safeguards." sqref="I32 I56"/>
    <dataValidation allowBlank="1" showInputMessage="1" showErrorMessage="1" promptTitle="Activity A.4:" prompt="Raise awareness of potential social and environmental risks and benefits related to REDD+ at the country level." sqref="I33 I57"/>
    <dataValidation allowBlank="1" showInputMessage="1" showErrorMessage="1" promptTitle="Activity B.4:" prompt="Develop a national-level interpretation of REDD+ safeguards, in the form of standards or principles and criteria (if the country has elected to do so)." sqref="I36 I78 I114 I126"/>
    <dataValidation allowBlank="1" showInputMessage="1" showErrorMessage="1" promptTitle="Activity D.1:" prompt="Conduct a gap analysis of existing information systems." sqref="I38 I42 I94 I109"/>
    <dataValidation allowBlank="1" showInputMessage="1" showErrorMessage="1" promptTitle="Activities:" prompt="A.3 - Raise awareness of the concept of REDD+ safeguards._x000a_A.4 - Raise awareness of potential social and environmental risks and benefits related to REDD+ at the country level." sqref="I107 I40 I51"/>
    <dataValidation allowBlank="1" showInputMessage="1" showErrorMessage="1" promptTitle="Activities:" prompt="B.3 - Define objectives of the country approach to safeguards, identifying key social and environmental issues for the country._x000a_D.2 - Develop/adapt indicators related to REDD+ safeguards." sqref="I43"/>
    <dataValidation allowBlank="1" showInputMessage="1" showErrorMessage="1" promptTitle="Activity A.6:" prompt="Establish a multi-stakeholder safeguards working group, committee or task force." sqref="I53 I59 I70 I92"/>
    <dataValidation allowBlank="1" showInputMessage="1" showErrorMessage="1" promptTitle="Activity D.4:" prompt="Validate the methodological approach for the collection of safeguard information." sqref="I64 I88"/>
    <dataValidation allowBlank="1" showInputMessage="1" showErrorMessage="1" promptTitle="Activities:" prompt="D.2 - Develop/adapt indicators related to REDD+ safeguards._x000a_E.3 - Conduct a multi-stakeholder analysis and assessment of safeguard information." sqref="I76"/>
    <dataValidation allowBlank="1" showInputMessage="1" showErrorMessage="1" promptTitle="Activities:" prompt="C.1 - Conduct a gap analysis of existing PLRs._x000a_C.2 - Develop new PLRs and/or amend existing PLRs (as necessary)." sqref="I115 I79 I102"/>
    <dataValidation allowBlank="1" showInputMessage="1" showErrorMessage="1" promptTitle="Activities:" prompt="D.1 - Conduct a gap analysis of existing information systems._x000a_E.1 - Develop a framework for the provision of information." sqref="I85"/>
    <dataValidation allowBlank="1" showInputMessage="1" showErrorMessage="1" promptTitle="Activities:" prompt="D.3 - Apply methods and methodologies for the collection of information._x000a_D.4 - Validate the methodological approach for the collection of safeguard information." sqref="I96"/>
    <dataValidation allowBlank="1" showInputMessage="1" showErrorMessage="1" promptTitle="Activities:" prompt="A.3 - Raise awareness of the concept of REDD+ safeguards._x000a_A.4 - Raise awareness of potential social and environmental risks and benefits related to REDD+ at the country level._x000a_C.1 - Conduct a PLR gap analysis._x000a_C.2 - Develop/Amend PLRs." sqref="I110"/>
    <dataValidation allowBlank="1" showInputMessage="1" showErrorMessage="1" promptTitle="Activities:" prompt="A.1 - Mapping stakeholders._x000a_A.2 - Conducting consultations._x000a_A.3 - Raising awareness._x000a_A.4 - Raising awareness._x000a_A.6 - Establishing a multi-stakeholder working group._x000a_B.2 - Designing a consultative process._x000a_D.4 - Validating methodological approach." sqref="I112"/>
    <dataValidation allowBlank="1" showInputMessage="1" showErrorMessage="1" promptTitle="Activities:" prompt="D.1 - Conduct a gap analysis of existing information systems._x000a_E.4 - Develop an approach to store and manage safeguard-related information over time." sqref="I116"/>
    <dataValidation allowBlank="1" showInputMessage="1" showErrorMessage="1" promptTitle="Activities:" prompt="A.3 - Raise awareness of the concept of REDD+ safeguards._x000a_A.4 - Raise awareness of potential social and environmental risks and benefits related to REDD+ at the country level._x000a_A.5 - Develop stakeholders’ capacities." sqref="I69"/>
    <dataValidation allowBlank="1" showInputMessage="1" showErrorMessage="1" promptTitle="Activities" prompt="A.1 - Mapping stakeholders._x000a_A.2 - Conducting consultations._x000a_A.3 - Raising awareness._x000a_A.3 - Raising awareness._x000a_A.5 - Developing stakeholders’ capacities._x000a_B.3 - Defining objectives._x000a_C.1 - Conducting a PLR gap analysis._x000a_D.2 - Designing indicators." sqref="I130"/>
  </dataValidations>
  <hyperlinks>
    <hyperlink ref="J9" r:id="rId3" display="http://www.unredd.net/index.php?option=com_docman&amp;task=doc_download&amp;gid=6800&amp;Itemid=53"/>
    <hyperlink ref="J10" r:id="rId4"/>
    <hyperlink ref="J11" r:id="rId5"/>
    <hyperlink ref="K11" r:id="rId6"/>
    <hyperlink ref="J14" r:id="rId7" display="http://www.unredd.net/index.php?option=com_docman&amp;task=doc_download&amp;gid=6799&amp;Itemid=53"/>
    <hyperlink ref="J15" r:id="rId8" display="http://www.unredd.net/index.php?option=com_docman&amp;task=doc_download&amp;gid=12010&amp;Itemid=53"/>
    <hyperlink ref="J24" r:id="rId9" display="http://www.unredd.net/index.php?option=com_docman&amp;task=doc_details&amp;gid=11998&amp;Itemid=53"/>
    <hyperlink ref="J27" r:id="rId10" display="http://www.unredd.net/index.php?option=com_docman&amp;task=doc_details&amp;gid=11999&amp;Itemid=53"/>
    <hyperlink ref="J30" r:id="rId11"/>
    <hyperlink ref="J31" r:id="rId12"/>
    <hyperlink ref="K31" r:id="rId13" display="http://www.imaflora.org/downloads/biblioteca/guiaREDD_espanhol_digital2.pdf"/>
    <hyperlink ref="L31" r:id="rId14" display="http://www.imaflora.org/downloads/biblioteca/guiaREDD_frances_digital2.pdf"/>
    <hyperlink ref="M31" r:id="rId15" display="http://www.imaflora.org/downloads/biblioteca/guiaREDD_portugues_digital2.pdf"/>
    <hyperlink ref="J37" r:id="rId16" display="http://www.fao.org/docrep/015/i2700t/i2700t00.pdf"/>
    <hyperlink ref="K37" r:id="rId17" display="http://www.fao.org/docrep/015/i2700t/i2700t00.pdf"/>
    <hyperlink ref="L37" r:id="rId18" display="http://www.fao.org/docrep/015/i2700t/i2700t00.pdf"/>
    <hyperlink ref="J38" r:id="rId19"/>
    <hyperlink ref="K38" r:id="rId20"/>
    <hyperlink ref="L38" r:id="rId21"/>
    <hyperlink ref="J40" r:id="rId22" display="http://www.un-redd.org/Multiple_Benefits_GIS_Mapping_Toolbox/tabid/79198/Default.aspx"/>
    <hyperlink ref="J43" r:id="rId23" display="http://www.fao.org/forestry/governance/monitoring/71390/en/"/>
    <hyperlink ref="K43" r:id="rId24" display="http://www.fao.org/forestry/governance/monitoring/71390/es/"/>
    <hyperlink ref="L43" r:id="rId25" display="http://www.fao.org/forestry/governance/monitoring/71390/fr/"/>
    <hyperlink ref="M43" r:id="rId26" display="http://www.fao.org/forestry/governance/monitoring/71390/ru/"/>
    <hyperlink ref="J44" r:id="rId27"/>
    <hyperlink ref="J48" r:id="rId28"/>
    <hyperlink ref="J51" r:id="rId29" display="http://www.tinyurl.com/redd-cra-v2"/>
    <hyperlink ref="J56" r:id="rId30" display="http://www.redd-standards.org/files/pdf/redd-docs/Standards/REDD_SES_Guidelines_Version_2_-_16_November_2012.pdf"/>
    <hyperlink ref="K56" r:id="rId31" display="http://redd-standards.org/files/REDD_SES_GuidelineV2_SPA.pdf"/>
    <hyperlink ref="L56" r:id="rId32" display="http://redd-standards.org/files/REDD_SES_Guidelines_V2_FRENCH.pdf"/>
    <hyperlink ref="J69" r:id="rId33" display="http://redd-standards.org/files/Multistakeholder_-Information-Note-REDD-SES-ENG.pdf"/>
    <hyperlink ref="K69" r:id="rId34"/>
    <hyperlink ref="L69" r:id="rId35" display="http://redd-standards.org/files/Multistakeholder-Information-Note-REDD-SES-FRE.pdf"/>
    <hyperlink ref="J75" r:id="rId36"/>
    <hyperlink ref="J76" r:id="rId37" display="http://wocan.org/sites/drupal.wocan.org/files/Integrating Gender Into REDD%2B Safeguards Implementation in Indonesia.pdf"/>
    <hyperlink ref="J78" r:id="rId38" display="http://www.unredd.net/index.php?option=com_docman&amp;task=doc_download&amp;gid=10081&amp;Itemid=53"/>
    <hyperlink ref="M80" r:id="rId39" display="http://imc.ac.gov.br/wps/wcm/connect/c981f900422305d08282a271c3a11451/Manual_de_Monitoramento+_Sisa.pdf?MOD=AJPERES"/>
    <hyperlink ref="J84" r:id="rId40"/>
    <hyperlink ref="J85" r:id="rId41"/>
    <hyperlink ref="J92" r:id="rId42"/>
    <hyperlink ref="J102" r:id="rId43" display="http://www.unredd.net/index.php?option=com_docman&amp;task=doc_download&amp;gid=11776&amp;Itemid=53"/>
    <hyperlink ref="J103" r:id="rId44" display="http://redd-standards.org/files/REDDSES_Version_2/REDDSES_Version_2_-_10_September_2012.pdf"/>
    <hyperlink ref="K103" r:id="rId45"/>
    <hyperlink ref="L103" r:id="rId46" display="http://redd-standards.org/files/REDDSES_Version_2_-10_September_2012_FRENCH.pdf"/>
    <hyperlink ref="J105" r:id="rId47" display="http://www.vietnam-redd.org/Web/Default.aspx?tab=download&amp;zoneid=152&amp;subzone=156&amp;child=284&amp;lang=en-US"/>
    <hyperlink ref="M105" r:id="rId48" display="http://www.vietnam-redd.org/Web/Default.aspx?tab=download&amp;zoneid=159&amp;subzone=165&amp;child=283&amp;lang=vi-VN"/>
    <hyperlink ref="J107" r:id="rId49" display="http://www.unredd.net/index.php?option=com_docman&amp;task=cat_view&amp;gid=3403&amp;Itemid=53"/>
    <hyperlink ref="J110" r:id="rId50" display="http://www.un-redd.org/Launch_of_FPIC_Guidlines/tabid/105976/Default.aspx"/>
    <hyperlink ref="K110" r:id="rId51" location="Spanish" display="http://www.un-redd.org/Launch_of_FPIC_Guidlines/tabid/105976/Default.aspx - Spanish"/>
    <hyperlink ref="L110" r:id="rId52" location="French" display="http://www.un-redd.org/Launch_of_FPIC_Guidlines/tabid/105976/Default.aspx - French"/>
    <hyperlink ref="J111" r:id="rId53" display="http://www.un-redd.org/Multiple_Benefits_SEPC/tabid/54130/Default.aspx"/>
    <hyperlink ref="K111" r:id="rId54" display="http://www.un-redd.org/Multiple_Benefits_SEPC/tabid/54130/Default.aspx"/>
    <hyperlink ref="L111" r:id="rId55" display="http://www.un-redd.org/Multiple_Benefits_SEPC/tabid/54130/Default.aspx"/>
    <hyperlink ref="J112" r:id="rId56"/>
    <hyperlink ref="K112" r:id="rId57"/>
    <hyperlink ref="L112" r:id="rId58"/>
    <hyperlink ref="J113" r:id="rId59"/>
    <hyperlink ref="L113" r:id="rId60"/>
    <hyperlink ref="M113" r:id="rId61" display="http://www.undp.org/content/undp/en/home/librarypage/civil_society/a_users_guide_tocivilsocietyassessments/"/>
    <hyperlink ref="J114" r:id="rId62"/>
    <hyperlink ref="K114" r:id="rId63"/>
    <hyperlink ref="L114" r:id="rId64"/>
    <hyperlink ref="J118" r:id="rId65"/>
    <hyperlink ref="K119" r:id="rId66" display="http://climatelawandpolicy.com/userfiles/file/Marco Conceptual Sistema Nacional de Salvaguardas_FINAL 2014.pdf"/>
    <hyperlink ref="J122" r:id="rId67"/>
    <hyperlink ref="J123" r:id="rId68"/>
    <hyperlink ref="J124" r:id="rId69" display="https://www.forestcarbonpartnership.org/sites/forestcarbonpartnership.org/files/Documents/PDF/Aug2012/FCPF Readiness Fund Common Approach 8-9-12.pdf"/>
    <hyperlink ref="J125" r:id="rId70" display="http://www.forestcarbonpartnership.org/sites/forestcarbonpartnership.org/files/Documents/PDF/Jun2011/Attachment 1 Guidelines and generic ToR for SESA and ESMF.pdf"/>
    <hyperlink ref="J126" r:id="rId71" display="http://www.forestcarbonpartnership.org/sites/fcp/files/2013/june2013/FMT Note CF-2013-3_FCPF WB Safeguard Policies and UNFCCC REDD%2B Safeguards_FINAL.pdf"/>
    <hyperlink ref="J128" r:id="rId72" display="https://www.forestcarbonpartnership.org/sites/forestcarbonpartnership.org/files/Documents/PDF/Jan2013/Evaluating a GRM 1.3.pdf"/>
    <hyperlink ref="J127" r:id="rId73" display="https://www.forestcarbonpartnership.org/capacity-building-social-inclusion-regional-workshops"/>
    <hyperlink ref="K127" r:id="rId74" display="https://www.forestcarbonpartnership.org/capacity-building-social-inclusion-regional-workshops"/>
    <hyperlink ref="L127" r:id="rId75" display="https://www.forestcarbonpartnership.org/capacity-building-social-inclusion-regional-workshops"/>
    <hyperlink ref="J129" r:id="rId76"/>
    <hyperlink ref="J134" r:id="rId77"/>
    <hyperlink ref="K134" r:id="rId78"/>
    <hyperlink ref="L134" r:id="rId79"/>
    <hyperlink ref="M134" r:id="rId80" display="http://www.undp.org/content/undp/en/home/librarypage/poverty-reduction/inclusive_development/mainstreaming-human-rights-in-development-policies-and-programmi/"/>
    <hyperlink ref="J135" r:id="rId81"/>
    <hyperlink ref="M103" r:id="rId82" display="http://redd-standards.org/files/pdf/redd-docs/Standards/REDDSES_Version_2_-_10_September_PORT.pdf"/>
    <hyperlink ref="M104" r:id="rId83" display="http://redd-standards.org/files/REDDSES_Version_2_BAHASA.pdf"/>
    <hyperlink ref="K120" r:id="rId84" display="http://www.alianza-mredd.org/uploads/ckfinder_files/files/Recomendaciones SIS_FINAL_feb2014.pdf"/>
    <hyperlink ref="K121" r:id="rId85" display="http://climatelawandpolicy.com/userfiles/file/Analisis marco legal e iniciativas relevantes de salvaguardas_FINAL_2014.pdf"/>
    <hyperlink ref="M56" r:id="rId86" display="http://redd-standards.org/files/REDDSES_Guidelines_V2_PORT.pdf"/>
    <hyperlink ref="M57" r:id="rId87" display="http://redd-standards.org/files/REDD_SES_Guidelines_V2_BAHASA.pdf"/>
    <hyperlink ref="M69" r:id="rId88" display="http://redd-standards.org/files/Multistakeholder-Information-Note-REDD-SES-PORT.pdf"/>
    <hyperlink ref="M70" r:id="rId89" display="http://redd-standards.org/files/Multistakeholder-Information-Note-REDD-SES-BAHASA.pdf"/>
    <hyperlink ref="J136" r:id="rId90" display="https://www.forestcarbonpartnership.org/sites/forestcarbonpartnership.org/files/Documents/PDF/Aug2012/Attachment 4 grievance and redress mechanism 8-9-2012.pdf"/>
    <hyperlink ref="J137" r:id="rId91"/>
    <hyperlink ref="J16" r:id="rId92"/>
    <hyperlink ref="L48" r:id="rId93"/>
    <hyperlink ref="K48" r:id="rId94"/>
    <hyperlink ref="J138" r:id="rId95"/>
    <hyperlink ref="K138" r:id="rId96"/>
    <hyperlink ref="L138" r:id="rId97"/>
    <hyperlink ref="J130" r:id="rId98"/>
    <hyperlink ref="K130:L130" r:id="rId99" display="https://www.forestcarbonpartnership.org/fcpf-templates-and-materials"/>
  </hyperlinks>
  <printOptions horizontalCentered="1"/>
  <pageMargins left="0.23622047244094491" right="0.23622047244094491" top="0.74803149606299213" bottom="0.74803149606299213" header="0.31496062992125984" footer="0.31496062992125984"/>
  <pageSetup paperSize="9" scale="55" fitToHeight="0" orientation="landscape" r:id="rId100"/>
  <headerFooter alignWithMargins="0">
    <oddHeader>&amp;LCAST&amp;CApplying information resources&amp;R&amp;D&amp;T</oddHeader>
    <oddFooter>Page &amp;P of &amp;N</oddFooter>
  </headerFooter>
  <drawing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Identifying</vt:lpstr>
      <vt:lpstr>Information resources</vt:lpstr>
      <vt:lpstr>Prioritizing</vt:lpstr>
      <vt:lpstr>Planning</vt:lpstr>
      <vt:lpstr>Planning (country-tailored)</vt:lpstr>
      <vt:lpstr>Applying information resources</vt:lpstr>
      <vt:lpstr>'Applying information resources'!Print_Area</vt:lpstr>
      <vt:lpstr>Identifying!Print_Area</vt:lpstr>
      <vt:lpstr>'Information resources'!Print_Area</vt:lpstr>
      <vt:lpstr>Introduction!Print_Area</vt:lpstr>
      <vt:lpstr>Planning!Print_Area</vt:lpstr>
      <vt:lpstr>'Planning (country-tailored)'!Print_Area</vt:lpstr>
      <vt:lpstr>Prioritizing!Print_Area</vt:lpstr>
      <vt:lpstr>'Applying information resources'!Print_Titles</vt:lpstr>
      <vt:lpstr>Identifying!Print_Titles</vt:lpstr>
      <vt:lpstr>'Information resources'!Print_Titles</vt:lpstr>
      <vt:lpstr>Introduction!Print_Titles</vt:lpstr>
      <vt:lpstr>Planning!Print_Titles</vt:lpstr>
      <vt:lpstr>'Planning (country-tailored)'!Print_Titles</vt:lpstr>
      <vt:lpstr>Prioritizing!Print_Titles</vt:lpstr>
      <vt:lpstr>Test</vt:lpstr>
      <vt:lpstr>Yes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von Segesser</dc:creator>
  <cp:lastModifiedBy>Claudia von Segesser</cp:lastModifiedBy>
  <cp:lastPrinted>2014-03-18T11:37:54Z</cp:lastPrinted>
  <dcterms:created xsi:type="dcterms:W3CDTF">2013-08-27T10:05:08Z</dcterms:created>
  <dcterms:modified xsi:type="dcterms:W3CDTF">2015-04-03T09:13:28Z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TC019155359991</vt:lpwstr>
  </property>
</Properties>
</file>